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9360" windowHeight="5040" tabRatio="736"/>
  </bookViews>
  <sheets>
    <sheet name="Desde 2015 con V4" sheetId="7" r:id="rId1"/>
    <sheet name="Desde 2015-2017 V3 y 2018 V4" sheetId="10" r:id="rId2"/>
    <sheet name="Para copiar a Contadito BA-V4" sheetId="8" r:id="rId3"/>
    <sheet name="Para copiar Contadito BA-V3-V4" sheetId="11" r:id="rId4"/>
  </sheets>
  <calcPr calcId="145621"/>
</workbook>
</file>

<file path=xl/calcChain.xml><?xml version="1.0" encoding="utf-8"?>
<calcChain xmlns="http://schemas.openxmlformats.org/spreadsheetml/2006/main">
  <c r="D3" i="10" l="1"/>
  <c r="D9" i="11" l="1"/>
  <c r="C9" i="11"/>
  <c r="B9" i="11"/>
  <c r="C52" i="10"/>
  <c r="C51" i="10" s="1"/>
  <c r="C50" i="10" s="1"/>
  <c r="C49" i="10" s="1"/>
  <c r="C48" i="10" s="1"/>
  <c r="C47" i="10" s="1"/>
  <c r="C46" i="10" s="1"/>
  <c r="C45" i="10" s="1"/>
  <c r="C44" i="10" s="1"/>
  <c r="C43" i="10" s="1"/>
  <c r="C42" i="10" s="1"/>
  <c r="C41" i="10" s="1"/>
  <c r="C64" i="10"/>
  <c r="C63" i="10" s="1"/>
  <c r="C62" i="10" s="1"/>
  <c r="C61" i="10" s="1"/>
  <c r="C60" i="10" s="1"/>
  <c r="C59" i="10" s="1"/>
  <c r="C58" i="10" s="1"/>
  <c r="C57" i="10" s="1"/>
  <c r="C56" i="10" s="1"/>
  <c r="C55" i="10" s="1"/>
  <c r="C65" i="10"/>
  <c r="B22" i="10" l="1"/>
  <c r="B21" i="10"/>
  <c r="E9" i="11" s="1"/>
  <c r="B20" i="10"/>
  <c r="F9" i="11" s="1"/>
  <c r="B19" i="10"/>
  <c r="G9" i="11" s="1"/>
  <c r="B18" i="10"/>
  <c r="H9" i="11" s="1"/>
  <c r="B17" i="10"/>
  <c r="I9" i="11" s="1"/>
  <c r="B16" i="10"/>
  <c r="J9" i="11" s="1"/>
  <c r="F15" i="10"/>
  <c r="B15" i="10"/>
  <c r="K9" i="11" s="1"/>
  <c r="B14" i="10"/>
  <c r="L9" i="11" s="1"/>
  <c r="B13" i="10"/>
  <c r="M9" i="11" s="1"/>
  <c r="F14" i="10" l="1"/>
  <c r="B9" i="8"/>
  <c r="M6" i="8"/>
  <c r="L6" i="8"/>
  <c r="K6" i="8"/>
  <c r="J6" i="8"/>
  <c r="I6" i="8"/>
  <c r="H6" i="8"/>
  <c r="G6" i="8"/>
  <c r="F6" i="8"/>
  <c r="E6" i="8"/>
  <c r="D6" i="8"/>
  <c r="C6" i="8"/>
  <c r="B6" i="8"/>
  <c r="B36" i="7"/>
  <c r="B35" i="7" s="1"/>
  <c r="B34" i="7" s="1"/>
  <c r="B33" i="7" s="1"/>
  <c r="B32" i="7" s="1"/>
  <c r="B31" i="7" s="1"/>
  <c r="B30" i="7" s="1"/>
  <c r="B29" i="7" s="1"/>
  <c r="B28" i="7" s="1"/>
  <c r="B27" i="7" s="1"/>
  <c r="B37" i="7"/>
  <c r="B38" i="7"/>
  <c r="B50" i="7"/>
  <c r="B49" i="7" s="1"/>
  <c r="B48" i="7" s="1"/>
  <c r="B47" i="7" s="1"/>
  <c r="B46" i="7" s="1"/>
  <c r="B45" i="7" s="1"/>
  <c r="B44" i="7" s="1"/>
  <c r="B43" i="7" s="1"/>
  <c r="B42" i="7" s="1"/>
  <c r="B41" i="7" s="1"/>
  <c r="B51" i="7"/>
  <c r="B52" i="7"/>
  <c r="B60" i="7"/>
  <c r="B59" i="7"/>
  <c r="B58" i="7" s="1"/>
  <c r="B57" i="7" s="1"/>
  <c r="B56" i="7" s="1"/>
  <c r="B55" i="7" s="1"/>
  <c r="B61" i="7"/>
  <c r="B62" i="7"/>
  <c r="B63" i="7"/>
  <c r="B64" i="7"/>
  <c r="B65" i="7"/>
  <c r="B66" i="7"/>
  <c r="B38" i="10" l="1"/>
  <c r="B37" i="10" s="1"/>
  <c r="B36" i="10" s="1"/>
  <c r="B35" i="10" s="1"/>
  <c r="B34" i="10" s="1"/>
  <c r="B33" i="10" s="1"/>
  <c r="B32" i="10" s="1"/>
  <c r="B31" i="10" s="1"/>
  <c r="B30" i="10" s="1"/>
  <c r="B29" i="10" s="1"/>
  <c r="B28" i="10" s="1"/>
  <c r="B27" i="10" s="1"/>
  <c r="F13" i="10"/>
  <c r="B21" i="7"/>
  <c r="B20" i="7"/>
  <c r="B19" i="7"/>
  <c r="B18" i="7"/>
  <c r="B17" i="7"/>
  <c r="B16" i="7"/>
  <c r="B15" i="7"/>
  <c r="B14" i="7"/>
  <c r="B13" i="7"/>
  <c r="B22" i="7"/>
  <c r="B24" i="7"/>
  <c r="D9" i="8" l="1"/>
  <c r="J9" i="8"/>
  <c r="H9" i="8"/>
  <c r="G9" i="8"/>
  <c r="K9" i="8"/>
  <c r="L9" i="8"/>
  <c r="F9" i="8"/>
  <c r="E9" i="8"/>
  <c r="I9" i="8"/>
  <c r="M9" i="8"/>
  <c r="B24" i="10"/>
  <c r="B23" i="10" s="1"/>
  <c r="F11" i="10" s="1"/>
  <c r="F12" i="10"/>
  <c r="B23" i="7"/>
  <c r="F15" i="7"/>
  <c r="C9" i="8" l="1"/>
  <c r="F11" i="7"/>
  <c r="F14" i="7"/>
  <c r="F13" i="7" l="1"/>
  <c r="F12" i="7"/>
</calcChain>
</file>

<file path=xl/sharedStrings.xml><?xml version="1.0" encoding="utf-8"?>
<sst xmlns="http://schemas.openxmlformats.org/spreadsheetml/2006/main" count="371" uniqueCount="43">
  <si>
    <t>Var%</t>
  </si>
  <si>
    <t>Febrero</t>
  </si>
  <si>
    <t>Enero</t>
  </si>
  <si>
    <t>Diciembre</t>
  </si>
  <si>
    <t>Marzo</t>
  </si>
  <si>
    <t>2007</t>
  </si>
  <si>
    <t>( BASE Diciembre 2007 = 100 )</t>
  </si>
  <si>
    <t>2008</t>
  </si>
  <si>
    <t>Serie desde Diciembre  2007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</si>
  <si>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</si>
  <si>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</si>
  <si>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</si>
  <si>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</si>
  <si>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</si>
  <si>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</si>
  <si>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</si>
  <si>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</si>
  <si>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2009</t>
  </si>
  <si>
    <t>2010</t>
  </si>
  <si>
    <t>2011</t>
  </si>
  <si>
    <t>2012</t>
  </si>
  <si>
    <t>2013</t>
  </si>
  <si>
    <t>ÍNDICE NACIONAL DE PRECIOS AL CONSUMIDOR</t>
  </si>
  <si>
    <t>Fuente: B.C.V. - I.N.E.</t>
  </si>
  <si>
    <t>2015 (*)</t>
  </si>
  <si>
    <t xml:space="preserve">2014 </t>
  </si>
  <si>
    <t>AÑO</t>
  </si>
  <si>
    <t>Inflación estimada para el 2018 %</t>
  </si>
  <si>
    <t>Inflación estimada para el 2017 %</t>
  </si>
  <si>
    <t>Inflación estimada para el 2016 %</t>
  </si>
  <si>
    <t>Inflación para el 2015 %</t>
  </si>
  <si>
    <t>Variación del dólar paralelo para el año 2018 %</t>
  </si>
  <si>
    <t>Inflación estimada para el 2019 %</t>
  </si>
  <si>
    <t>El porcentaje de variación se redondeo a un decimal. De igual forma, los índices estimados se redondearon a un decimal. Para ser consecuente con la metodología del BCV</t>
  </si>
  <si>
    <t>Índice</t>
  </si>
  <si>
    <t>2019: índices estimados según BAVEN NIF 2</t>
  </si>
  <si>
    <t>2018: índices estimados según BAVEN NIF 2</t>
  </si>
  <si>
    <t>2017: índices estimados según BAVEN NIF 2</t>
  </si>
  <si>
    <t>2016: índices estimados según BAVEN NIF 2</t>
  </si>
  <si>
    <t>El porcentaje de variación se redondeo a un decimal. De igual forma, los índices estimados se redondearon a un decimal, excepto para 2015 y 2016. Para ser consecuente con la metodología del BCV</t>
  </si>
  <si>
    <t>Índices estimados de inflación: años 2016 al 2017, se determinaron conforme al boletín versión 3 y años posteriores con la versión 4</t>
  </si>
  <si>
    <t>Índices estimados de inflación: Desde el año 2016 se estimaron con boletín versión 4.</t>
  </si>
  <si>
    <t xml:space="preserve">Última modificación 28-05-2019: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</si>
</sst>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\ ;\(&quot;$&quot;#,##0\)"/>
    <numFmt numFmtId="165" formatCode="#,##0.0"/>
    <numFmt numFmtId="166" formatCode="#,##0.0_);\(#,##0.0\)"/>
    <numFmt numFmtId="167" formatCode="#,##0.00000_);\(#,##0.00000\)"/>
    <numFmt numFmtId="168" formatCode="#,##0.000"/>
    <numFmt numFmtId="169" formatCode="#,##0.0_ ;\-#,##0.0\ "/>
    <numFmt numFmtId="170" formatCode="#,##0.00_ ;\-#,##0.00\ "/>
    <numFmt numFmtId="171" formatCode="_ * #,##0.00000_ ;_ * \-#,##0.00000_ ;_ * &quot;-&quot;?????_ ;_ @_ "/>
    <numFmt numFmtId="172" formatCode="_ * #,##0.0_ ;_ * \-#,##0.0_ ;_ * &quot;-&quot;?????_ ;_ @_ "/>
    <numFmt numFmtId="173" formatCode="_ * #,##0.0_ ;_ * \-#,##0.0_ ;_ * &quot;-&quot;?_ ;_ @_ "/>
    <numFmt numFmtId="174" formatCode="_ * #,##0.0000_ ;_ * \-#,##0.0000_ ;_ * &quot;-&quot;?_ ;_ @_ "/>
  </numFmts>
  <fonts count="17" x14ac:knownFonts="1">
    <font>
      <sz val="10"/>
      <color indexed="22"/>
      <name val="Arial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27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b/>
      <sz val="10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1"/>
      <color indexed="22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3" fontId="8" fillId="0" borderId="0" applyFont="0" applyFill="0" applyBorder="0" applyAlignment="0" applyProtection="0"/>
    <xf numFmtId="0" fontId="8" fillId="0" borderId="1" applyNumberFormat="0" applyFont="0" applyFill="0" applyAlignment="0" applyProtection="0"/>
  </cellStyleXfs>
  <cellXfs count="63">
    <xf numFmtId="0" fontId="0" fillId="0" borderId="0" xfId="0"/>
    <xf numFmtId="165" fontId="4" fillId="0" borderId="0" xfId="7" applyNumberFormat="1" applyFont="1" applyAlignment="1">
      <alignment horizontal="centerContinuous"/>
    </xf>
    <xf numFmtId="165" fontId="3" fillId="0" borderId="0" xfId="7" applyNumberFormat="1" applyFont="1"/>
    <xf numFmtId="165" fontId="3" fillId="0" borderId="0" xfId="7" applyNumberFormat="1" applyFont="1" applyAlignment="1">
      <alignment horizontal="centerContinuous"/>
    </xf>
    <xf numFmtId="165" fontId="5" fillId="0" borderId="0" xfId="7" applyNumberFormat="1" applyFont="1" applyBorder="1"/>
    <xf numFmtId="165" fontId="5" fillId="0" borderId="2" xfId="7" applyNumberFormat="1" applyFont="1" applyBorder="1"/>
    <xf numFmtId="165" fontId="6" fillId="0" borderId="3" xfId="7" applyNumberFormat="1" applyFont="1" applyBorder="1" applyAlignment="1">
      <alignment horizontal="centerContinuous"/>
    </xf>
    <xf numFmtId="165" fontId="4" fillId="0" borderId="4" xfId="7" applyNumberFormat="1" applyFont="1" applyBorder="1"/>
    <xf numFmtId="165" fontId="3" fillId="0" borderId="4" xfId="7" applyNumberFormat="1" applyFont="1" applyBorder="1" applyAlignment="1">
      <alignment horizontal="center"/>
    </xf>
    <xf numFmtId="165" fontId="6" fillId="0" borderId="0" xfId="7" quotePrefix="1" applyNumberFormat="1" applyFont="1" applyBorder="1"/>
    <xf numFmtId="165" fontId="3" fillId="0" borderId="0" xfId="7" applyNumberFormat="1" applyFont="1" applyBorder="1" applyAlignment="1">
      <alignment horizontal="center"/>
    </xf>
    <xf numFmtId="165" fontId="3" fillId="0" borderId="0" xfId="7" applyNumberFormat="1" applyFont="1" applyBorder="1"/>
    <xf numFmtId="165" fontId="4" fillId="0" borderId="0" xfId="7" applyNumberFormat="1" applyFont="1" applyBorder="1"/>
    <xf numFmtId="0" fontId="0" fillId="0" borderId="0" xfId="0" applyProtection="1">
      <protection locked="0"/>
    </xf>
    <xf numFmtId="0" fontId="7" fillId="0" borderId="0" xfId="0" applyFont="1" applyFill="1" applyProtection="1">
      <protection locked="0"/>
    </xf>
    <xf numFmtId="167" fontId="7" fillId="0" borderId="0" xfId="0" applyNumberFormat="1" applyFont="1" applyFill="1" applyProtection="1">
      <protection locked="0"/>
    </xf>
    <xf numFmtId="165" fontId="3" fillId="0" borderId="0" xfId="5" applyNumberFormat="1" applyFont="1" applyBorder="1" applyAlignment="1">
      <alignment horizontal="center"/>
    </xf>
    <xf numFmtId="165" fontId="3" fillId="0" borderId="5" xfId="7" applyNumberFormat="1" applyFont="1" applyBorder="1"/>
    <xf numFmtId="167" fontId="3" fillId="0" borderId="5" xfId="7" applyNumberFormat="1" applyFont="1" applyBorder="1" applyAlignment="1">
      <alignment horizontal="center"/>
    </xf>
    <xf numFmtId="168" fontId="3" fillId="0" borderId="0" xfId="7" applyNumberFormat="1" applyFont="1"/>
    <xf numFmtId="169" fontId="3" fillId="0" borderId="0" xfId="7" applyNumberFormat="1" applyFont="1" applyBorder="1" applyAlignment="1">
      <alignment horizontal="center"/>
    </xf>
    <xf numFmtId="165" fontId="3" fillId="0" borderId="1" xfId="7" quotePrefix="1" applyNumberFormat="1" applyFont="1" applyBorder="1" applyAlignment="1">
      <alignment vertical="center" wrapText="1"/>
    </xf>
    <xf numFmtId="165" fontId="3" fillId="0" borderId="0" xfId="7" quotePrefix="1" applyNumberFormat="1" applyFont="1" applyBorder="1" applyAlignment="1">
      <alignment vertical="center" wrapText="1"/>
    </xf>
    <xf numFmtId="169" fontId="3" fillId="0" borderId="0" xfId="5" applyNumberFormat="1" applyFont="1" applyBorder="1" applyAlignment="1">
      <alignment horizontal="center"/>
    </xf>
    <xf numFmtId="169" fontId="9" fillId="0" borderId="0" xfId="0" applyNumberFormat="1" applyFont="1" applyBorder="1"/>
    <xf numFmtId="165" fontId="10" fillId="0" borderId="0" xfId="7" quotePrefix="1" applyNumberFormat="1" applyFont="1" applyBorder="1"/>
    <xf numFmtId="0" fontId="8" fillId="0" borderId="0" xfId="0" applyFont="1"/>
    <xf numFmtId="165" fontId="11" fillId="0" borderId="0" xfId="7" applyNumberFormat="1" applyFont="1"/>
    <xf numFmtId="169" fontId="5" fillId="0" borderId="0" xfId="0" applyNumberFormat="1" applyFont="1" applyBorder="1"/>
    <xf numFmtId="165" fontId="12" fillId="0" borderId="0" xfId="7" applyNumberFormat="1" applyFont="1"/>
    <xf numFmtId="165" fontId="12" fillId="0" borderId="0" xfId="7" applyNumberFormat="1" applyFont="1" applyBorder="1" applyAlignment="1">
      <alignment horizontal="center"/>
    </xf>
    <xf numFmtId="165" fontId="13" fillId="0" borderId="0" xfId="7" applyNumberFormat="1" applyFont="1" applyAlignment="1">
      <alignment horizontal="right"/>
    </xf>
    <xf numFmtId="170" fontId="5" fillId="0" borderId="0" xfId="0" applyNumberFormat="1" applyFont="1" applyBorder="1"/>
    <xf numFmtId="0" fontId="7" fillId="0" borderId="0" xfId="0" applyFont="1"/>
    <xf numFmtId="171" fontId="7" fillId="0" borderId="0" xfId="0" applyNumberFormat="1" applyFont="1"/>
    <xf numFmtId="0" fontId="14" fillId="0" borderId="0" xfId="0" applyFont="1" applyAlignment="1">
      <alignment horizontal="justify" vertical="center"/>
    </xf>
    <xf numFmtId="165" fontId="4" fillId="0" borderId="0" xfId="7" applyNumberFormat="1" applyFont="1" applyAlignment="1">
      <alignment horizontal="right"/>
    </xf>
    <xf numFmtId="165" fontId="3" fillId="0" borderId="0" xfId="7" applyNumberFormat="1" applyFont="1" applyAlignment="1">
      <alignment horizontal="right"/>
    </xf>
    <xf numFmtId="165" fontId="5" fillId="0" borderId="0" xfId="7" applyNumberFormat="1" applyFont="1" applyBorder="1" applyAlignment="1">
      <alignment horizontal="right"/>
    </xf>
    <xf numFmtId="165" fontId="6" fillId="0" borderId="3" xfId="7" quotePrefix="1" applyNumberFormat="1" applyFont="1" applyBorder="1" applyAlignment="1">
      <alignment horizontal="right"/>
    </xf>
    <xf numFmtId="165" fontId="3" fillId="0" borderId="4" xfId="7" applyNumberFormat="1" applyFont="1" applyBorder="1" applyAlignment="1">
      <alignment horizontal="right"/>
    </xf>
    <xf numFmtId="165" fontId="3" fillId="0" borderId="0" xfId="7" applyNumberFormat="1" applyFont="1" applyBorder="1" applyAlignment="1">
      <alignment horizontal="right"/>
    </xf>
    <xf numFmtId="165" fontId="12" fillId="0" borderId="0" xfId="7" applyNumberFormat="1" applyFont="1" applyBorder="1" applyAlignment="1">
      <alignment horizontal="right"/>
    </xf>
    <xf numFmtId="169" fontId="3" fillId="0" borderId="0" xfId="7" applyNumberFormat="1" applyFont="1" applyBorder="1" applyAlignment="1">
      <alignment horizontal="right"/>
    </xf>
    <xf numFmtId="166" fontId="3" fillId="0" borderId="0" xfId="7" applyNumberFormat="1" applyFont="1" applyBorder="1" applyAlignment="1">
      <alignment horizontal="right"/>
    </xf>
    <xf numFmtId="166" fontId="3" fillId="0" borderId="5" xfId="5" applyNumberFormat="1" applyFont="1" applyBorder="1" applyAlignment="1">
      <alignment horizontal="right"/>
    </xf>
    <xf numFmtId="165" fontId="3" fillId="0" borderId="1" xfId="7" quotePrefix="1" applyNumberFormat="1" applyFont="1" applyBorder="1" applyAlignment="1">
      <alignment horizontal="right" vertical="center" wrapText="1"/>
    </xf>
    <xf numFmtId="165" fontId="3" fillId="0" borderId="0" xfId="7" quotePrefix="1" applyNumberFormat="1" applyFont="1" applyBorder="1" applyAlignment="1">
      <alignment horizontal="right" vertical="center" wrapText="1"/>
    </xf>
    <xf numFmtId="172" fontId="7" fillId="0" borderId="0" xfId="0" applyNumberFormat="1" applyFont="1"/>
    <xf numFmtId="165" fontId="3" fillId="0" borderId="0" xfId="7" applyNumberFormat="1" applyFont="1" applyAlignment="1">
      <alignment horizontal="center"/>
    </xf>
    <xf numFmtId="173" fontId="7" fillId="0" borderId="0" xfId="0" applyNumberFormat="1" applyFont="1"/>
    <xf numFmtId="173" fontId="3" fillId="0" borderId="0" xfId="7" applyNumberFormat="1" applyFont="1"/>
    <xf numFmtId="173" fontId="0" fillId="0" borderId="0" xfId="0" applyNumberFormat="1"/>
    <xf numFmtId="174" fontId="7" fillId="0" borderId="0" xfId="0" applyNumberFormat="1" applyFont="1"/>
    <xf numFmtId="165" fontId="4" fillId="0" borderId="0" xfId="7" applyNumberFormat="1" applyFont="1" applyAlignment="1">
      <alignment horizontal="center"/>
    </xf>
    <xf numFmtId="165" fontId="4" fillId="0" borderId="0" xfId="7" applyNumberFormat="1" applyFont="1" applyAlignment="1">
      <alignment horizontal="left"/>
    </xf>
    <xf numFmtId="165" fontId="6" fillId="0" borderId="3" xfId="7" applyNumberFormat="1" applyFont="1" applyBorder="1" applyAlignment="1">
      <alignment horizontal="center"/>
    </xf>
    <xf numFmtId="165" fontId="5" fillId="0" borderId="0" xfId="7" applyNumberFormat="1" applyFont="1" applyBorder="1" applyAlignment="1">
      <alignment horizontal="center"/>
    </xf>
    <xf numFmtId="165" fontId="3" fillId="0" borderId="1" xfId="7" quotePrefix="1" applyNumberFormat="1" applyFont="1" applyBorder="1" applyAlignment="1">
      <alignment horizontal="center" vertical="center" wrapText="1"/>
    </xf>
    <xf numFmtId="165" fontId="3" fillId="0" borderId="0" xfId="7" quotePrefix="1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5" fontId="3" fillId="0" borderId="0" xfId="7" applyNumberFormat="1" applyFont="1" applyAlignment="1">
      <alignment horizontal="left" wrapText="1"/>
    </xf>
  </cellXfs>
  <cellStyles count="10">
    <cellStyle name="Cabecera 1" xfId="1"/>
    <cellStyle name="Cabecera 2" xfId="2"/>
    <cellStyle name="Fecha" xfId="3"/>
    <cellStyle name="Fijo" xfId="4"/>
    <cellStyle name="Millares" xfId="5" builtinId="3"/>
    <cellStyle name="Monetario0" xfId="6"/>
    <cellStyle name="Normal" xfId="0" builtinId="0"/>
    <cellStyle name="Normal_serie1950conbasedic2007100" xfId="7"/>
    <cellStyle name="Punto0" xfId="8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F189"/>
  <sheetViews>
    <sheetView showGridLines="0" tabSelected="1" workbookViewId="0">
      <selection activeCell="D4" sqref="D4"/>
    </sheetView>
  </sheetViews>
  <sheetFormatPr baseColWidth="10" defaultRowHeight="15" customHeight="1" x14ac:dyDescent="0.2"/>
  <cols>
    <col min="1" max="1" width="20.7109375" style="2" customWidth="1"/>
    <col min="2" max="2" width="20.7109375" style="37" customWidth="1"/>
    <col min="3" max="3" width="15.5703125" style="2" customWidth="1"/>
    <col min="4" max="4" width="16" style="2" customWidth="1"/>
    <col min="5" max="5" width="29.140625" style="2" customWidth="1"/>
    <col min="6" max="6" width="13.28515625" style="2" bestFit="1" customWidth="1"/>
    <col min="7" max="16384" width="11.42578125" style="2"/>
  </cols>
  <sheetData>
    <row r="3" spans="1:6" ht="15" customHeight="1" x14ac:dyDescent="0.25">
      <c r="A3" s="1" t="s">
        <v>22</v>
      </c>
      <c r="B3" s="36"/>
      <c r="C3" s="1"/>
      <c r="D3" s="37" t="s">
        <v>42</v>
      </c>
      <c r="E3" s="62" t="s">
        <v>33</v>
      </c>
    </row>
    <row r="4" spans="1:6" ht="15" customHeight="1" x14ac:dyDescent="0.25">
      <c r="A4" s="55" t="s">
        <v>8</v>
      </c>
      <c r="B4" s="36"/>
      <c r="C4" s="1"/>
      <c r="E4" s="62"/>
    </row>
    <row r="5" spans="1:6" ht="15" customHeight="1" x14ac:dyDescent="0.2">
      <c r="A5" s="3" t="s">
        <v>6</v>
      </c>
      <c r="C5" s="3"/>
      <c r="E5" s="62"/>
    </row>
    <row r="6" spans="1:6" ht="15" customHeight="1" thickBot="1" x14ac:dyDescent="0.25">
      <c r="A6" s="4"/>
      <c r="B6" s="38"/>
      <c r="C6" s="4"/>
      <c r="E6" s="62"/>
      <c r="F6" s="28"/>
    </row>
    <row r="7" spans="1:6" ht="15" customHeight="1" x14ac:dyDescent="0.2">
      <c r="A7" s="5"/>
      <c r="B7" s="39"/>
      <c r="C7" s="6"/>
      <c r="E7" s="62"/>
    </row>
    <row r="8" spans="1:6" ht="15" customHeight="1" x14ac:dyDescent="0.25">
      <c r="A8" s="7"/>
      <c r="B8" s="40" t="s">
        <v>34</v>
      </c>
      <c r="C8" s="8" t="s">
        <v>0</v>
      </c>
    </row>
    <row r="9" spans="1:6" ht="15" customHeight="1" x14ac:dyDescent="0.25">
      <c r="A9" s="12"/>
      <c r="B9" s="41"/>
      <c r="C9" s="10"/>
      <c r="E9" s="31" t="s">
        <v>31</v>
      </c>
      <c r="F9" s="32">
        <v>62400</v>
      </c>
    </row>
    <row r="10" spans="1:6" ht="15" customHeight="1" x14ac:dyDescent="0.25">
      <c r="A10" s="12"/>
      <c r="B10" s="41"/>
      <c r="C10" s="10"/>
    </row>
    <row r="11" spans="1:6" ht="15" customHeight="1" x14ac:dyDescent="0.25">
      <c r="A11" s="12"/>
      <c r="B11" s="41"/>
      <c r="C11" s="10"/>
      <c r="E11" s="31" t="s">
        <v>32</v>
      </c>
      <c r="F11" s="32">
        <f>((B23/B27)-1)*100</f>
        <v>703.11699999856057</v>
      </c>
    </row>
    <row r="12" spans="1:6" ht="15" customHeight="1" x14ac:dyDescent="0.25">
      <c r="A12" s="25" t="s">
        <v>35</v>
      </c>
      <c r="B12" s="41"/>
      <c r="C12" s="10"/>
      <c r="E12" s="31" t="s">
        <v>27</v>
      </c>
      <c r="F12" s="32">
        <f>((B27/B41)-1)*100</f>
        <v>506258.67426793883</v>
      </c>
    </row>
    <row r="13" spans="1:6" ht="15" customHeight="1" x14ac:dyDescent="0.25">
      <c r="A13" s="29" t="s">
        <v>3</v>
      </c>
      <c r="B13" s="42">
        <f t="shared" ref="B13:B21" si="0">ROUND(IF(C13="",0,(B14*C13%)+B14),1)</f>
        <v>0</v>
      </c>
      <c r="C13" s="30"/>
      <c r="E13" s="31" t="s">
        <v>28</v>
      </c>
      <c r="F13" s="32">
        <f>((B41/B55)-1)*100</f>
        <v>2998.5584743806958</v>
      </c>
    </row>
    <row r="14" spans="1:6" ht="15" customHeight="1" x14ac:dyDescent="0.25">
      <c r="A14" s="29" t="s">
        <v>16</v>
      </c>
      <c r="B14" s="42">
        <f t="shared" si="0"/>
        <v>0</v>
      </c>
      <c r="C14" s="30"/>
      <c r="E14" s="31" t="s">
        <v>29</v>
      </c>
      <c r="F14" s="32">
        <f>((B55/B69)-1)*100</f>
        <v>653.46282709190393</v>
      </c>
    </row>
    <row r="15" spans="1:6" ht="15" customHeight="1" x14ac:dyDescent="0.25">
      <c r="A15" s="29" t="s">
        <v>15</v>
      </c>
      <c r="B15" s="42">
        <f t="shared" si="0"/>
        <v>0</v>
      </c>
      <c r="C15" s="30"/>
      <c r="E15" s="31" t="s">
        <v>30</v>
      </c>
      <c r="F15" s="32">
        <f>((B69/B83)-1)*100</f>
        <v>180.86956521739131</v>
      </c>
    </row>
    <row r="16" spans="1:6" ht="15" customHeight="1" x14ac:dyDescent="0.25">
      <c r="A16" s="29" t="s">
        <v>14</v>
      </c>
      <c r="B16" s="42">
        <f t="shared" si="0"/>
        <v>0</v>
      </c>
      <c r="C16" s="30"/>
      <c r="E16" s="31"/>
      <c r="F16" s="27"/>
    </row>
    <row r="17" spans="1:6" ht="15" customHeight="1" x14ac:dyDescent="0.25">
      <c r="A17" s="29" t="s">
        <v>13</v>
      </c>
      <c r="B17" s="42">
        <f t="shared" si="0"/>
        <v>0</v>
      </c>
      <c r="C17" s="30"/>
      <c r="E17" s="31"/>
      <c r="F17" s="27"/>
    </row>
    <row r="18" spans="1:6" ht="15" customHeight="1" x14ac:dyDescent="0.25">
      <c r="A18" s="29" t="s">
        <v>12</v>
      </c>
      <c r="B18" s="42">
        <f t="shared" si="0"/>
        <v>0</v>
      </c>
      <c r="C18" s="30"/>
      <c r="E18" s="31"/>
      <c r="F18" s="27"/>
    </row>
    <row r="19" spans="1:6" ht="15" customHeight="1" x14ac:dyDescent="0.25">
      <c r="A19" s="29" t="s">
        <v>11</v>
      </c>
      <c r="B19" s="42">
        <f t="shared" si="0"/>
        <v>0</v>
      </c>
      <c r="C19" s="30"/>
      <c r="E19" s="31"/>
      <c r="F19" s="27"/>
    </row>
    <row r="20" spans="1:6" ht="15" customHeight="1" x14ac:dyDescent="0.25">
      <c r="A20" s="29" t="s">
        <v>10</v>
      </c>
      <c r="B20" s="42">
        <f t="shared" si="0"/>
        <v>0</v>
      </c>
      <c r="C20" s="30"/>
      <c r="E20" s="31"/>
      <c r="F20" s="27"/>
    </row>
    <row r="21" spans="1:6" ht="15" customHeight="1" x14ac:dyDescent="0.25">
      <c r="A21" s="29" t="s">
        <v>9</v>
      </c>
      <c r="B21" s="42">
        <f t="shared" si="0"/>
        <v>47982531450</v>
      </c>
      <c r="C21" s="30">
        <v>54.2</v>
      </c>
      <c r="E21" s="31"/>
      <c r="F21" s="27"/>
    </row>
    <row r="22" spans="1:6" ht="15" customHeight="1" x14ac:dyDescent="0.25">
      <c r="A22" s="29" t="s">
        <v>4</v>
      </c>
      <c r="B22" s="42">
        <f>ROUND(IF(C22="",0,(B23*C22%)+B23),1)</f>
        <v>31117076167.299999</v>
      </c>
      <c r="C22" s="30">
        <v>39</v>
      </c>
      <c r="E22" s="31"/>
      <c r="F22" s="27"/>
    </row>
    <row r="23" spans="1:6" ht="15" customHeight="1" x14ac:dyDescent="0.25">
      <c r="A23" s="29" t="s">
        <v>1</v>
      </c>
      <c r="B23" s="42">
        <f>ROUND((B24*C23%)+B24,1)</f>
        <v>22386385731.900002</v>
      </c>
      <c r="C23" s="30">
        <v>117</v>
      </c>
      <c r="E23" s="31"/>
      <c r="F23" s="27"/>
    </row>
    <row r="24" spans="1:6" ht="15" customHeight="1" x14ac:dyDescent="0.25">
      <c r="A24" s="29" t="s">
        <v>2</v>
      </c>
      <c r="B24" s="42">
        <f>ROUND(B27*C24%+B27,1)</f>
        <v>10316306788.9</v>
      </c>
      <c r="C24" s="30">
        <v>270.10000000000002</v>
      </c>
      <c r="E24" s="31"/>
      <c r="F24" s="27"/>
    </row>
    <row r="25" spans="1:6" ht="15" customHeight="1" x14ac:dyDescent="0.25">
      <c r="A25" s="29"/>
      <c r="B25" s="42"/>
      <c r="C25" s="30"/>
      <c r="E25" s="31"/>
      <c r="F25" s="27"/>
    </row>
    <row r="26" spans="1:6" ht="15" customHeight="1" x14ac:dyDescent="0.25">
      <c r="A26" s="25" t="s">
        <v>36</v>
      </c>
      <c r="B26" s="41"/>
      <c r="C26" s="10"/>
      <c r="E26" s="31"/>
      <c r="F26" s="27"/>
    </row>
    <row r="27" spans="1:6" ht="15" customHeight="1" x14ac:dyDescent="0.25">
      <c r="A27" s="29" t="s">
        <v>3</v>
      </c>
      <c r="B27" s="42">
        <f t="shared" ref="B27:B36" si="1">ROUND((B28*C27%+B28),1)</f>
        <v>2787437662.5</v>
      </c>
      <c r="C27" s="30">
        <v>128.6</v>
      </c>
      <c r="E27" s="31"/>
      <c r="F27" s="27"/>
    </row>
    <row r="28" spans="1:6" ht="15" customHeight="1" x14ac:dyDescent="0.25">
      <c r="A28" s="29" t="s">
        <v>16</v>
      </c>
      <c r="B28" s="42">
        <f t="shared" si="1"/>
        <v>1219351558.4000001</v>
      </c>
      <c r="C28" s="30">
        <v>113.47</v>
      </c>
      <c r="E28" s="31"/>
      <c r="F28" s="27"/>
    </row>
    <row r="29" spans="1:6" ht="15" customHeight="1" x14ac:dyDescent="0.25">
      <c r="A29" s="29" t="s">
        <v>15</v>
      </c>
      <c r="B29" s="42">
        <f t="shared" si="1"/>
        <v>571205114.70000005</v>
      </c>
      <c r="C29" s="30">
        <v>101.7</v>
      </c>
      <c r="E29" s="31"/>
      <c r="F29" s="27"/>
    </row>
    <row r="30" spans="1:6" ht="15" customHeight="1" x14ac:dyDescent="0.2">
      <c r="A30" s="29" t="s">
        <v>14</v>
      </c>
      <c r="B30" s="42">
        <f t="shared" si="1"/>
        <v>283195396.5</v>
      </c>
      <c r="C30" s="30">
        <v>255.8</v>
      </c>
      <c r="E30" s="35"/>
      <c r="F30" s="27"/>
    </row>
    <row r="31" spans="1:6" ht="15" customHeight="1" x14ac:dyDescent="0.2">
      <c r="A31" s="29" t="s">
        <v>13</v>
      </c>
      <c r="B31" s="42">
        <f t="shared" si="1"/>
        <v>79593984.400000006</v>
      </c>
      <c r="C31" s="30">
        <v>94.5</v>
      </c>
      <c r="E31" s="35"/>
      <c r="F31" s="27"/>
    </row>
    <row r="32" spans="1:6" ht="15" customHeight="1" x14ac:dyDescent="0.2">
      <c r="A32" s="29" t="s">
        <v>12</v>
      </c>
      <c r="B32" s="42">
        <f t="shared" si="1"/>
        <v>40922357</v>
      </c>
      <c r="C32" s="30">
        <v>90.2</v>
      </c>
      <c r="E32" s="35"/>
      <c r="F32" s="27"/>
    </row>
    <row r="33" spans="1:6" ht="15" customHeight="1" x14ac:dyDescent="0.2">
      <c r="A33" s="29" t="s">
        <v>11</v>
      </c>
      <c r="B33" s="42">
        <f t="shared" si="1"/>
        <v>21515434.800000001</v>
      </c>
      <c r="C33" s="30">
        <v>126.8</v>
      </c>
      <c r="E33" s="35"/>
      <c r="F33" s="27"/>
    </row>
    <row r="34" spans="1:6" ht="15" customHeight="1" x14ac:dyDescent="0.2">
      <c r="A34" s="29" t="s">
        <v>10</v>
      </c>
      <c r="B34" s="42">
        <f t="shared" si="1"/>
        <v>9486523.3000000007</v>
      </c>
      <c r="C34" s="30">
        <v>99.2</v>
      </c>
      <c r="E34" s="35"/>
      <c r="F34" s="27"/>
    </row>
    <row r="35" spans="1:6" ht="15" customHeight="1" x14ac:dyDescent="0.2">
      <c r="A35" s="29" t="s">
        <v>9</v>
      </c>
      <c r="B35" s="42">
        <f t="shared" si="1"/>
        <v>4762310.9000000004</v>
      </c>
      <c r="C35" s="30">
        <v>84.2</v>
      </c>
      <c r="E35" s="35"/>
      <c r="F35" s="27"/>
    </row>
    <row r="36" spans="1:6" ht="15" customHeight="1" x14ac:dyDescent="0.2">
      <c r="A36" s="29" t="s">
        <v>4</v>
      </c>
      <c r="B36" s="42">
        <f t="shared" si="1"/>
        <v>2585402.2000000002</v>
      </c>
      <c r="C36" s="30">
        <v>44</v>
      </c>
    </row>
    <row r="37" spans="1:6" ht="15" customHeight="1" x14ac:dyDescent="0.2">
      <c r="A37" s="29" t="s">
        <v>1</v>
      </c>
      <c r="B37" s="42">
        <f>ROUND((B38*C37%+B38),1)</f>
        <v>1795418.2</v>
      </c>
      <c r="C37" s="30">
        <v>67</v>
      </c>
    </row>
    <row r="38" spans="1:6" ht="15" customHeight="1" x14ac:dyDescent="0.2">
      <c r="A38" s="29" t="s">
        <v>2</v>
      </c>
      <c r="B38" s="42">
        <f>ROUND((B41*C38%+B41),1)</f>
        <v>1075100.7</v>
      </c>
      <c r="C38" s="30">
        <v>95.3</v>
      </c>
      <c r="F38" s="26"/>
    </row>
    <row r="39" spans="1:6" ht="15" customHeight="1" x14ac:dyDescent="0.25">
      <c r="A39" s="12"/>
      <c r="B39" s="41"/>
      <c r="C39" s="10"/>
    </row>
    <row r="40" spans="1:6" ht="15" customHeight="1" x14ac:dyDescent="0.2">
      <c r="A40" s="25" t="s">
        <v>37</v>
      </c>
      <c r="B40" s="41"/>
      <c r="C40" s="10"/>
    </row>
    <row r="41" spans="1:6" ht="15" customHeight="1" x14ac:dyDescent="0.2">
      <c r="A41" s="29" t="s">
        <v>3</v>
      </c>
      <c r="B41" s="42">
        <f t="shared" ref="B41:B50" si="2">ROUND((B42*C41%+B42),1)</f>
        <v>550486.80000000005</v>
      </c>
      <c r="C41" s="30">
        <v>98.1</v>
      </c>
    </row>
    <row r="42" spans="1:6" ht="15" customHeight="1" x14ac:dyDescent="0.2">
      <c r="A42" s="29" t="s">
        <v>16</v>
      </c>
      <c r="B42" s="42">
        <f t="shared" si="2"/>
        <v>277883.3</v>
      </c>
      <c r="C42" s="30">
        <v>63.8</v>
      </c>
    </row>
    <row r="43" spans="1:6" ht="15" customHeight="1" x14ac:dyDescent="0.2">
      <c r="A43" s="29" t="s">
        <v>15</v>
      </c>
      <c r="B43" s="42">
        <f t="shared" si="2"/>
        <v>169647.9</v>
      </c>
      <c r="C43" s="30">
        <v>50.6</v>
      </c>
    </row>
    <row r="44" spans="1:6" ht="15" customHeight="1" x14ac:dyDescent="0.2">
      <c r="A44" s="29" t="s">
        <v>14</v>
      </c>
      <c r="B44" s="42">
        <f t="shared" si="2"/>
        <v>112648</v>
      </c>
      <c r="C44" s="30">
        <v>33.700000000000003</v>
      </c>
    </row>
    <row r="45" spans="1:6" ht="15" customHeight="1" x14ac:dyDescent="0.2">
      <c r="A45" s="29" t="s">
        <v>13</v>
      </c>
      <c r="B45" s="42">
        <f t="shared" si="2"/>
        <v>84254.3</v>
      </c>
      <c r="C45" s="30">
        <v>31.9</v>
      </c>
    </row>
    <row r="46" spans="1:6" ht="15" customHeight="1" x14ac:dyDescent="0.2">
      <c r="A46" s="29" t="s">
        <v>12</v>
      </c>
      <c r="B46" s="42">
        <f t="shared" si="2"/>
        <v>63877.4</v>
      </c>
      <c r="C46" s="30">
        <v>22.3</v>
      </c>
    </row>
    <row r="47" spans="1:6" ht="15" customHeight="1" x14ac:dyDescent="0.2">
      <c r="A47" s="29" t="s">
        <v>11</v>
      </c>
      <c r="B47" s="42">
        <f t="shared" si="2"/>
        <v>52230.1</v>
      </c>
      <c r="C47" s="30">
        <v>22.2</v>
      </c>
    </row>
    <row r="48" spans="1:6" ht="15" customHeight="1" x14ac:dyDescent="0.2">
      <c r="A48" s="29" t="s">
        <v>10</v>
      </c>
      <c r="B48" s="42">
        <f t="shared" si="2"/>
        <v>42741.5</v>
      </c>
      <c r="C48" s="30">
        <v>19.399999999999999</v>
      </c>
    </row>
    <row r="49" spans="1:3" ht="15" customHeight="1" x14ac:dyDescent="0.2">
      <c r="A49" s="29" t="s">
        <v>9</v>
      </c>
      <c r="B49" s="42">
        <f t="shared" si="2"/>
        <v>35796.9</v>
      </c>
      <c r="C49" s="30">
        <v>14.9</v>
      </c>
    </row>
    <row r="50" spans="1:3" ht="15" customHeight="1" x14ac:dyDescent="0.2">
      <c r="A50" s="29" t="s">
        <v>4</v>
      </c>
      <c r="B50" s="42">
        <f t="shared" si="2"/>
        <v>31154.799999999999</v>
      </c>
      <c r="C50" s="30">
        <v>15.7</v>
      </c>
    </row>
    <row r="51" spans="1:3" ht="15" customHeight="1" x14ac:dyDescent="0.2">
      <c r="A51" s="29" t="s">
        <v>1</v>
      </c>
      <c r="B51" s="42">
        <f>ROUND((B52*C51%+B52),1)</f>
        <v>26927.200000000001</v>
      </c>
      <c r="C51" s="30">
        <v>15.7</v>
      </c>
    </row>
    <row r="52" spans="1:3" ht="15" customHeight="1" x14ac:dyDescent="0.2">
      <c r="A52" s="29" t="s">
        <v>2</v>
      </c>
      <c r="B52" s="42">
        <f>ROUND((B55*C52%+B55),1)</f>
        <v>23273.3</v>
      </c>
      <c r="C52" s="30">
        <v>31</v>
      </c>
    </row>
    <row r="53" spans="1:3" ht="15" customHeight="1" x14ac:dyDescent="0.25">
      <c r="A53" s="12"/>
      <c r="B53" s="41"/>
      <c r="C53" s="10"/>
    </row>
    <row r="54" spans="1:3" ht="15" customHeight="1" x14ac:dyDescent="0.2">
      <c r="A54" s="25" t="s">
        <v>38</v>
      </c>
      <c r="B54" s="41"/>
      <c r="C54" s="10"/>
    </row>
    <row r="55" spans="1:3" ht="15" customHeight="1" x14ac:dyDescent="0.2">
      <c r="A55" s="29" t="s">
        <v>3</v>
      </c>
      <c r="B55" s="42">
        <f t="shared" ref="B55:B60" si="3">ROUND((B56*C55%+B56),1)</f>
        <v>17765.900000000001</v>
      </c>
      <c r="C55" s="30">
        <v>23.7</v>
      </c>
    </row>
    <row r="56" spans="1:3" ht="15" customHeight="1" x14ac:dyDescent="0.2">
      <c r="A56" s="29" t="s">
        <v>16</v>
      </c>
      <c r="B56" s="42">
        <f t="shared" si="3"/>
        <v>14362.1</v>
      </c>
      <c r="C56" s="30">
        <v>19</v>
      </c>
    </row>
    <row r="57" spans="1:3" ht="15" customHeight="1" x14ac:dyDescent="0.2">
      <c r="A57" s="29" t="s">
        <v>15</v>
      </c>
      <c r="B57" s="42">
        <f t="shared" si="3"/>
        <v>12069</v>
      </c>
      <c r="C57" s="30">
        <v>10.3</v>
      </c>
    </row>
    <row r="58" spans="1:3" ht="15" customHeight="1" x14ac:dyDescent="0.2">
      <c r="A58" s="29" t="s">
        <v>14</v>
      </c>
      <c r="B58" s="42">
        <f t="shared" si="3"/>
        <v>10942</v>
      </c>
      <c r="C58" s="30">
        <v>14.2</v>
      </c>
    </row>
    <row r="59" spans="1:3" ht="15" customHeight="1" x14ac:dyDescent="0.2">
      <c r="A59" s="29" t="s">
        <v>13</v>
      </c>
      <c r="B59" s="42">
        <f t="shared" si="3"/>
        <v>9581.4</v>
      </c>
      <c r="C59" s="30">
        <v>8.6999999999999993</v>
      </c>
    </row>
    <row r="60" spans="1:3" ht="15" customHeight="1" x14ac:dyDescent="0.2">
      <c r="A60" s="29" t="s">
        <v>12</v>
      </c>
      <c r="B60" s="42">
        <f t="shared" si="3"/>
        <v>8814.5</v>
      </c>
      <c r="C60" s="30">
        <v>23</v>
      </c>
    </row>
    <row r="61" spans="1:3" ht="15" customHeight="1" x14ac:dyDescent="0.2">
      <c r="A61" s="29" t="s">
        <v>11</v>
      </c>
      <c r="B61" s="42">
        <f>ROUND((B62*C61%+B62),1)</f>
        <v>7166.3</v>
      </c>
      <c r="C61" s="30">
        <v>24.8</v>
      </c>
    </row>
    <row r="62" spans="1:3" ht="15" customHeight="1" x14ac:dyDescent="0.2">
      <c r="A62" s="29" t="s">
        <v>10</v>
      </c>
      <c r="B62" s="42">
        <f>ROUND((B63*C62%+B63),1)</f>
        <v>5742.2</v>
      </c>
      <c r="C62" s="30">
        <v>20</v>
      </c>
    </row>
    <row r="63" spans="1:3" ht="15" customHeight="1" x14ac:dyDescent="0.2">
      <c r="A63" s="29" t="s">
        <v>9</v>
      </c>
      <c r="B63" s="42">
        <f>ROUND((B64*C63%+B64),1)</f>
        <v>4785.2</v>
      </c>
      <c r="C63" s="30">
        <v>20.3</v>
      </c>
    </row>
    <row r="64" spans="1:3" ht="15" customHeight="1" x14ac:dyDescent="0.2">
      <c r="A64" s="29" t="s">
        <v>4</v>
      </c>
      <c r="B64" s="42">
        <f>ROUND((B65*C64%+B65),1)</f>
        <v>3977.7</v>
      </c>
      <c r="C64" s="30">
        <v>16.7</v>
      </c>
    </row>
    <row r="65" spans="1:6" ht="15" customHeight="1" x14ac:dyDescent="0.2">
      <c r="A65" s="29" t="s">
        <v>1</v>
      </c>
      <c r="B65" s="42">
        <f>ROUND((B66*C65%+B66),1)</f>
        <v>3408.5</v>
      </c>
      <c r="C65" s="30">
        <v>13.2</v>
      </c>
    </row>
    <row r="66" spans="1:6" ht="15" customHeight="1" x14ac:dyDescent="0.2">
      <c r="A66" s="29" t="s">
        <v>2</v>
      </c>
      <c r="B66" s="42">
        <f>ROUND((B69*C66%+B69),1)</f>
        <v>3011</v>
      </c>
      <c r="C66" s="30">
        <v>27.7</v>
      </c>
    </row>
    <row r="67" spans="1:6" ht="15" customHeight="1" x14ac:dyDescent="0.25">
      <c r="A67" s="12"/>
      <c r="B67" s="41"/>
      <c r="C67" s="10"/>
    </row>
    <row r="68" spans="1:6" ht="17.25" customHeight="1" x14ac:dyDescent="0.2">
      <c r="A68" s="9" t="s">
        <v>24</v>
      </c>
      <c r="B68" s="41"/>
      <c r="C68" s="10"/>
    </row>
    <row r="69" spans="1:6" ht="17.25" customHeight="1" x14ac:dyDescent="0.45">
      <c r="A69" s="2" t="s">
        <v>3</v>
      </c>
      <c r="B69" s="41">
        <v>2357.9</v>
      </c>
      <c r="C69" s="20">
        <v>8.6999999999999993</v>
      </c>
      <c r="F69" s="24"/>
    </row>
    <row r="70" spans="1:6" ht="17.25" customHeight="1" x14ac:dyDescent="0.45">
      <c r="A70" s="2" t="s">
        <v>16</v>
      </c>
      <c r="B70" s="41"/>
      <c r="C70" s="20">
        <v>11.1</v>
      </c>
      <c r="F70" s="24"/>
    </row>
    <row r="71" spans="1:6" ht="17.25" customHeight="1" x14ac:dyDescent="0.45">
      <c r="A71" s="2" t="s">
        <v>15</v>
      </c>
      <c r="B71" s="41">
        <v>1951.3</v>
      </c>
      <c r="C71" s="20">
        <v>11.4</v>
      </c>
      <c r="F71" s="24"/>
    </row>
    <row r="72" spans="1:6" ht="17.25" customHeight="1" x14ac:dyDescent="0.2">
      <c r="A72" s="2" t="s">
        <v>14</v>
      </c>
      <c r="B72" s="41">
        <v>1752.1</v>
      </c>
      <c r="C72" s="10">
        <v>11.5</v>
      </c>
    </row>
    <row r="73" spans="1:6" ht="17.25" customHeight="1" x14ac:dyDescent="0.2">
      <c r="A73" s="2" t="s">
        <v>13</v>
      </c>
      <c r="B73" s="41">
        <v>1570.8</v>
      </c>
      <c r="C73" s="10">
        <v>12.4</v>
      </c>
    </row>
    <row r="74" spans="1:6" ht="17.25" customHeight="1" x14ac:dyDescent="0.2">
      <c r="A74" s="2" t="s">
        <v>12</v>
      </c>
      <c r="B74" s="41">
        <v>1397.5</v>
      </c>
      <c r="C74" s="10">
        <v>10.8</v>
      </c>
    </row>
    <row r="75" spans="1:6" ht="17.25" customHeight="1" x14ac:dyDescent="0.45">
      <c r="A75" s="2" t="s">
        <v>11</v>
      </c>
      <c r="B75" s="41">
        <v>1261.5999999999999</v>
      </c>
      <c r="C75" s="10">
        <v>9.8000000000000007</v>
      </c>
      <c r="F75" s="24"/>
    </row>
    <row r="76" spans="1:6" ht="17.25" customHeight="1" x14ac:dyDescent="0.45">
      <c r="A76" s="2" t="s">
        <v>10</v>
      </c>
      <c r="B76" s="41">
        <v>1148.8</v>
      </c>
      <c r="C76" s="10">
        <v>8</v>
      </c>
      <c r="F76" s="24"/>
    </row>
    <row r="77" spans="1:6" ht="17.25" customHeight="1" x14ac:dyDescent="0.45">
      <c r="A77" s="2" t="s">
        <v>9</v>
      </c>
      <c r="B77" s="41">
        <v>1063.8</v>
      </c>
      <c r="C77" s="10">
        <v>6.4</v>
      </c>
      <c r="F77" s="24"/>
    </row>
    <row r="78" spans="1:6" ht="15" customHeight="1" x14ac:dyDescent="0.2">
      <c r="A78" s="2" t="s">
        <v>4</v>
      </c>
      <c r="B78" s="41">
        <v>1000.2</v>
      </c>
      <c r="C78" s="10">
        <v>5.4</v>
      </c>
    </row>
    <row r="79" spans="1:6" ht="15" customHeight="1" x14ac:dyDescent="0.2">
      <c r="A79" s="2" t="s">
        <v>1</v>
      </c>
      <c r="B79" s="41">
        <v>949.1</v>
      </c>
      <c r="C79" s="10">
        <v>4.9000000000000004</v>
      </c>
    </row>
    <row r="80" spans="1:6" ht="15" customHeight="1" x14ac:dyDescent="0.2">
      <c r="A80" s="2" t="s">
        <v>2</v>
      </c>
      <c r="B80" s="41">
        <v>904.8</v>
      </c>
      <c r="C80" s="10">
        <v>7.8</v>
      </c>
    </row>
    <row r="81" spans="1:3" ht="15" customHeight="1" x14ac:dyDescent="0.25">
      <c r="A81" s="12"/>
      <c r="B81" s="41"/>
      <c r="C81" s="10"/>
    </row>
    <row r="82" spans="1:3" ht="15" customHeight="1" x14ac:dyDescent="0.2">
      <c r="A82" s="9" t="s">
        <v>25</v>
      </c>
      <c r="B82" s="41"/>
      <c r="C82" s="10"/>
    </row>
    <row r="83" spans="1:3" ht="15" customHeight="1" x14ac:dyDescent="0.2">
      <c r="A83" s="2" t="s">
        <v>3</v>
      </c>
      <c r="B83" s="43">
        <v>839.5</v>
      </c>
      <c r="C83" s="20">
        <v>5.3</v>
      </c>
    </row>
    <row r="84" spans="1:3" ht="15" customHeight="1" x14ac:dyDescent="0.2">
      <c r="A84" s="2" t="s">
        <v>16</v>
      </c>
      <c r="B84" s="43">
        <v>797.3</v>
      </c>
      <c r="C84" s="20">
        <v>4.7</v>
      </c>
    </row>
    <row r="85" spans="1:3" ht="15" customHeight="1" x14ac:dyDescent="0.2">
      <c r="A85" s="2" t="s">
        <v>15</v>
      </c>
      <c r="B85" s="43">
        <v>761.8</v>
      </c>
      <c r="C85" s="20">
        <v>5</v>
      </c>
    </row>
    <row r="86" spans="1:3" ht="15" customHeight="1" x14ac:dyDescent="0.2">
      <c r="A86" s="2" t="s">
        <v>14</v>
      </c>
      <c r="B86" s="43">
        <v>725.4</v>
      </c>
      <c r="C86" s="20">
        <v>4.8</v>
      </c>
    </row>
    <row r="87" spans="1:3" ht="15" customHeight="1" x14ac:dyDescent="0.2">
      <c r="A87" s="2" t="s">
        <v>13</v>
      </c>
      <c r="B87" s="43">
        <v>692.4</v>
      </c>
      <c r="C87" s="20">
        <v>3.9</v>
      </c>
    </row>
    <row r="88" spans="1:3" ht="15" customHeight="1" x14ac:dyDescent="0.2">
      <c r="A88" s="2" t="s">
        <v>12</v>
      </c>
      <c r="B88" s="43">
        <v>666.2</v>
      </c>
      <c r="C88" s="20">
        <v>4.0999999999999996</v>
      </c>
    </row>
    <row r="89" spans="1:3" ht="15" customHeight="1" x14ac:dyDescent="0.2">
      <c r="A89" s="2" t="s">
        <v>11</v>
      </c>
      <c r="B89" s="43">
        <v>639.70000000000005</v>
      </c>
      <c r="C89" s="20">
        <v>4.4000000000000004</v>
      </c>
    </row>
    <row r="90" spans="1:3" ht="15" customHeight="1" x14ac:dyDescent="0.2">
      <c r="A90" s="2" t="s">
        <v>10</v>
      </c>
      <c r="B90" s="43">
        <v>612.6</v>
      </c>
      <c r="C90" s="20">
        <v>5.7</v>
      </c>
    </row>
    <row r="91" spans="1:3" ht="15" customHeight="1" x14ac:dyDescent="0.2">
      <c r="A91" s="2" t="s">
        <v>9</v>
      </c>
      <c r="B91" s="43">
        <v>579.4</v>
      </c>
      <c r="C91" s="23">
        <v>5.7</v>
      </c>
    </row>
    <row r="92" spans="1:3" ht="15" customHeight="1" x14ac:dyDescent="0.2">
      <c r="A92" s="2" t="s">
        <v>4</v>
      </c>
      <c r="B92" s="43">
        <v>548.29999999999995</v>
      </c>
      <c r="C92" s="23">
        <v>4.0999999999999996</v>
      </c>
    </row>
    <row r="93" spans="1:3" ht="15" customHeight="1" x14ac:dyDescent="0.2">
      <c r="A93" s="2" t="s">
        <v>1</v>
      </c>
      <c r="B93" s="43">
        <v>526.79999999999995</v>
      </c>
      <c r="C93" s="23">
        <v>2.4</v>
      </c>
    </row>
    <row r="94" spans="1:3" ht="15" customHeight="1" x14ac:dyDescent="0.2">
      <c r="A94" s="2" t="s">
        <v>2</v>
      </c>
      <c r="B94" s="43">
        <v>514.70000000000005</v>
      </c>
      <c r="C94" s="20">
        <v>3.3</v>
      </c>
    </row>
    <row r="95" spans="1:3" ht="15" customHeight="1" x14ac:dyDescent="0.25">
      <c r="A95" s="12"/>
      <c r="B95" s="41"/>
      <c r="C95" s="10"/>
    </row>
    <row r="96" spans="1:3" ht="15" customHeight="1" x14ac:dyDescent="0.2">
      <c r="A96" s="9" t="s">
        <v>21</v>
      </c>
      <c r="B96" s="41"/>
      <c r="C96" s="10"/>
    </row>
    <row r="97" spans="1:3" ht="15" customHeight="1" x14ac:dyDescent="0.2">
      <c r="A97" s="2" t="s">
        <v>3</v>
      </c>
      <c r="B97" s="44">
        <v>498.1</v>
      </c>
      <c r="C97" s="10">
        <v>2.2000000000000002</v>
      </c>
    </row>
    <row r="98" spans="1:3" ht="15" customHeight="1" x14ac:dyDescent="0.2">
      <c r="A98" s="2" t="s">
        <v>16</v>
      </c>
      <c r="B98" s="44">
        <v>487.3</v>
      </c>
      <c r="C98" s="10">
        <v>4.8</v>
      </c>
    </row>
    <row r="99" spans="1:3" ht="15" customHeight="1" x14ac:dyDescent="0.2">
      <c r="A99" s="2" t="s">
        <v>15</v>
      </c>
      <c r="B99" s="44">
        <v>464.9</v>
      </c>
      <c r="C99" s="10">
        <v>5.0999999999999996</v>
      </c>
    </row>
    <row r="100" spans="1:3" ht="15" customHeight="1" x14ac:dyDescent="0.2">
      <c r="A100" s="2" t="s">
        <v>14</v>
      </c>
      <c r="B100" s="44">
        <v>442.3</v>
      </c>
      <c r="C100" s="10">
        <v>4.4000000000000004</v>
      </c>
    </row>
    <row r="101" spans="1:3" ht="15" customHeight="1" x14ac:dyDescent="0.2">
      <c r="A101" s="2" t="s">
        <v>13</v>
      </c>
      <c r="B101" s="43">
        <v>423.7</v>
      </c>
      <c r="C101" s="10">
        <v>3</v>
      </c>
    </row>
    <row r="102" spans="1:3" ht="15" customHeight="1" x14ac:dyDescent="0.2">
      <c r="A102" s="2" t="s">
        <v>12</v>
      </c>
      <c r="B102" s="43">
        <v>411.3</v>
      </c>
      <c r="C102" s="10">
        <v>3.2</v>
      </c>
    </row>
    <row r="103" spans="1:3" ht="15" customHeight="1" x14ac:dyDescent="0.2">
      <c r="A103" s="2" t="s">
        <v>11</v>
      </c>
      <c r="B103" s="43">
        <v>398.6</v>
      </c>
      <c r="C103" s="10">
        <v>4.7</v>
      </c>
    </row>
    <row r="104" spans="1:3" ht="15" customHeight="1" x14ac:dyDescent="0.2">
      <c r="A104" s="2" t="s">
        <v>10</v>
      </c>
      <c r="B104" s="43">
        <v>380.7</v>
      </c>
      <c r="C104" s="10">
        <v>6.1</v>
      </c>
    </row>
    <row r="105" spans="1:3" ht="15" customHeight="1" x14ac:dyDescent="0.2">
      <c r="A105" s="2" t="s">
        <v>9</v>
      </c>
      <c r="B105" s="43">
        <v>358.8</v>
      </c>
      <c r="C105" s="16">
        <v>4.3</v>
      </c>
    </row>
    <row r="106" spans="1:3" ht="15" customHeight="1" x14ac:dyDescent="0.2">
      <c r="A106" s="2" t="s">
        <v>4</v>
      </c>
      <c r="B106" s="43">
        <v>344.1</v>
      </c>
      <c r="C106" s="16">
        <v>2.8</v>
      </c>
    </row>
    <row r="107" spans="1:3" ht="15" customHeight="1" x14ac:dyDescent="0.2">
      <c r="A107" s="2" t="s">
        <v>1</v>
      </c>
      <c r="B107" s="43">
        <v>334.8</v>
      </c>
      <c r="C107" s="16">
        <v>1.6</v>
      </c>
    </row>
    <row r="108" spans="1:3" ht="15" customHeight="1" x14ac:dyDescent="0.2">
      <c r="A108" s="11" t="s">
        <v>2</v>
      </c>
      <c r="B108" s="43">
        <v>329.4</v>
      </c>
      <c r="C108" s="10">
        <v>3.3</v>
      </c>
    </row>
    <row r="109" spans="1:3" ht="15" customHeight="1" x14ac:dyDescent="0.25">
      <c r="A109" s="12"/>
      <c r="B109" s="41"/>
      <c r="C109" s="10"/>
    </row>
    <row r="110" spans="1:3" ht="15" customHeight="1" x14ac:dyDescent="0.2">
      <c r="A110" s="9" t="s">
        <v>20</v>
      </c>
      <c r="B110" s="41"/>
      <c r="C110" s="10"/>
    </row>
    <row r="111" spans="1:3" ht="15" customHeight="1" x14ac:dyDescent="0.2">
      <c r="A111" s="2" t="s">
        <v>3</v>
      </c>
      <c r="B111" s="44">
        <v>318.89999999999998</v>
      </c>
      <c r="C111" s="10">
        <v>3.5</v>
      </c>
    </row>
    <row r="112" spans="1:3" ht="15" customHeight="1" x14ac:dyDescent="0.2">
      <c r="A112" s="2" t="s">
        <v>16</v>
      </c>
      <c r="B112" s="44">
        <v>308.10000000000002</v>
      </c>
      <c r="C112" s="10">
        <v>2.2999999999999998</v>
      </c>
    </row>
    <row r="113" spans="1:4" ht="15" customHeight="1" x14ac:dyDescent="0.2">
      <c r="A113" s="2" t="s">
        <v>15</v>
      </c>
      <c r="B113" s="44">
        <v>301.2</v>
      </c>
      <c r="C113" s="10">
        <v>1.7</v>
      </c>
      <c r="D113" s="19"/>
    </row>
    <row r="114" spans="1:4" ht="15" customHeight="1" x14ac:dyDescent="0.2">
      <c r="A114" s="2" t="s">
        <v>14</v>
      </c>
      <c r="B114" s="44">
        <v>296.10000000000002</v>
      </c>
      <c r="C114" s="10">
        <v>1.6</v>
      </c>
    </row>
    <row r="115" spans="1:4" ht="15" customHeight="1" x14ac:dyDescent="0.2">
      <c r="A115" s="2" t="s">
        <v>13</v>
      </c>
      <c r="B115" s="44">
        <v>291.5</v>
      </c>
      <c r="C115" s="10">
        <v>1.1000000000000001</v>
      </c>
    </row>
    <row r="116" spans="1:4" ht="15" customHeight="1" x14ac:dyDescent="0.2">
      <c r="A116" s="2" t="s">
        <v>12</v>
      </c>
      <c r="B116" s="44">
        <v>288.39999999999998</v>
      </c>
      <c r="C116" s="10">
        <v>1</v>
      </c>
    </row>
    <row r="117" spans="1:4" ht="15" customHeight="1" x14ac:dyDescent="0.2">
      <c r="A117" s="2" t="s">
        <v>11</v>
      </c>
      <c r="B117" s="44">
        <v>285.5</v>
      </c>
      <c r="C117" s="10">
        <v>1.4</v>
      </c>
    </row>
    <row r="118" spans="1:4" ht="15" customHeight="1" x14ac:dyDescent="0.2">
      <c r="A118" s="2" t="s">
        <v>10</v>
      </c>
      <c r="B118" s="44">
        <v>281.5</v>
      </c>
      <c r="C118" s="10">
        <v>1.6</v>
      </c>
    </row>
    <row r="119" spans="1:4" ht="15" customHeight="1" x14ac:dyDescent="0.2">
      <c r="A119" s="2" t="s">
        <v>9</v>
      </c>
      <c r="B119" s="44">
        <v>277.2</v>
      </c>
      <c r="C119" s="16">
        <v>0.8</v>
      </c>
    </row>
    <row r="120" spans="1:4" ht="15" customHeight="1" x14ac:dyDescent="0.2">
      <c r="A120" s="2" t="s">
        <v>4</v>
      </c>
      <c r="B120" s="44">
        <v>275</v>
      </c>
      <c r="C120" s="16">
        <v>0.9</v>
      </c>
    </row>
    <row r="121" spans="1:4" ht="15" customHeight="1" x14ac:dyDescent="0.2">
      <c r="A121" s="2" t="s">
        <v>1</v>
      </c>
      <c r="B121" s="44">
        <v>272.60000000000002</v>
      </c>
      <c r="C121" s="16">
        <v>1.1000000000000001</v>
      </c>
    </row>
    <row r="122" spans="1:4" ht="15" customHeight="1" x14ac:dyDescent="0.2">
      <c r="A122" s="11" t="s">
        <v>2</v>
      </c>
      <c r="B122" s="44">
        <v>269.60000000000002</v>
      </c>
      <c r="C122" s="10">
        <v>1.5</v>
      </c>
    </row>
    <row r="123" spans="1:4" ht="15" customHeight="1" x14ac:dyDescent="0.25">
      <c r="A123" s="12"/>
      <c r="B123" s="41"/>
      <c r="C123" s="10"/>
    </row>
    <row r="124" spans="1:4" ht="15" customHeight="1" x14ac:dyDescent="0.2">
      <c r="A124" s="9" t="s">
        <v>19</v>
      </c>
      <c r="B124" s="41"/>
      <c r="C124" s="10"/>
    </row>
    <row r="125" spans="1:4" ht="15" customHeight="1" x14ac:dyDescent="0.2">
      <c r="A125" s="2" t="s">
        <v>3</v>
      </c>
      <c r="B125" s="44">
        <v>265.60000000000002</v>
      </c>
      <c r="C125" s="10">
        <v>1.8</v>
      </c>
    </row>
    <row r="126" spans="1:4" ht="15" customHeight="1" x14ac:dyDescent="0.2">
      <c r="A126" s="2" t="s">
        <v>16</v>
      </c>
      <c r="B126" s="44">
        <v>261</v>
      </c>
      <c r="C126" s="10">
        <v>2.2000000000000002</v>
      </c>
    </row>
    <row r="127" spans="1:4" ht="15" customHeight="1" x14ac:dyDescent="0.2">
      <c r="A127" s="2" t="s">
        <v>15</v>
      </c>
      <c r="B127" s="44">
        <v>255.5</v>
      </c>
      <c r="C127" s="10">
        <v>1.8</v>
      </c>
      <c r="D127" s="19"/>
    </row>
    <row r="128" spans="1:4" ht="15" customHeight="1" x14ac:dyDescent="0.2">
      <c r="A128" s="2" t="s">
        <v>14</v>
      </c>
      <c r="B128" s="44">
        <v>250.9</v>
      </c>
      <c r="C128" s="10">
        <v>1.6</v>
      </c>
    </row>
    <row r="129" spans="1:4" ht="15" customHeight="1" x14ac:dyDescent="0.2">
      <c r="A129" s="2" t="s">
        <v>13</v>
      </c>
      <c r="B129" s="44">
        <v>246.9</v>
      </c>
      <c r="C129" s="10">
        <v>2.2000000000000002</v>
      </c>
    </row>
    <row r="130" spans="1:4" ht="15" customHeight="1" x14ac:dyDescent="0.2">
      <c r="A130" s="2" t="s">
        <v>12</v>
      </c>
      <c r="B130" s="44">
        <v>241.6</v>
      </c>
      <c r="C130" s="10">
        <v>2.7</v>
      </c>
    </row>
    <row r="131" spans="1:4" ht="15" customHeight="1" x14ac:dyDescent="0.2">
      <c r="A131" s="2" t="s">
        <v>11</v>
      </c>
      <c r="B131" s="44">
        <v>235.3</v>
      </c>
      <c r="C131" s="10">
        <v>2.5</v>
      </c>
    </row>
    <row r="132" spans="1:4" ht="15" customHeight="1" x14ac:dyDescent="0.2">
      <c r="A132" s="2" t="s">
        <v>10</v>
      </c>
      <c r="B132" s="44">
        <v>229.6</v>
      </c>
      <c r="C132" s="10">
        <v>2.5</v>
      </c>
    </row>
    <row r="133" spans="1:4" ht="15" customHeight="1" x14ac:dyDescent="0.2">
      <c r="A133" s="2" t="s">
        <v>9</v>
      </c>
      <c r="B133" s="44">
        <v>223.9</v>
      </c>
      <c r="C133" s="16">
        <v>1.4</v>
      </c>
    </row>
    <row r="134" spans="1:4" ht="15" customHeight="1" x14ac:dyDescent="0.2">
      <c r="A134" s="2" t="s">
        <v>4</v>
      </c>
      <c r="B134" s="44">
        <v>220.7</v>
      </c>
      <c r="C134" s="16">
        <v>1.4</v>
      </c>
    </row>
    <row r="135" spans="1:4" ht="15" customHeight="1" x14ac:dyDescent="0.2">
      <c r="A135" s="2" t="s">
        <v>1</v>
      </c>
      <c r="B135" s="44">
        <v>217.6</v>
      </c>
      <c r="C135" s="16">
        <v>1.7</v>
      </c>
    </row>
    <row r="136" spans="1:4" ht="15" customHeight="1" x14ac:dyDescent="0.2">
      <c r="A136" s="11" t="s">
        <v>2</v>
      </c>
      <c r="B136" s="44">
        <v>213.9</v>
      </c>
      <c r="C136" s="10">
        <v>2.7</v>
      </c>
    </row>
    <row r="137" spans="1:4" ht="15" customHeight="1" x14ac:dyDescent="0.25">
      <c r="A137" s="12"/>
      <c r="B137" s="41"/>
      <c r="C137" s="10"/>
    </row>
    <row r="138" spans="1:4" ht="15" customHeight="1" x14ac:dyDescent="0.2">
      <c r="A138" s="9" t="s">
        <v>18</v>
      </c>
      <c r="B138" s="41"/>
      <c r="C138" s="10"/>
    </row>
    <row r="139" spans="1:4" ht="15" customHeight="1" x14ac:dyDescent="0.2">
      <c r="A139" s="2" t="s">
        <v>3</v>
      </c>
      <c r="B139" s="44">
        <v>208.2</v>
      </c>
      <c r="C139" s="10">
        <v>1.8</v>
      </c>
    </row>
    <row r="140" spans="1:4" ht="15" customHeight="1" x14ac:dyDescent="0.2">
      <c r="A140" s="2" t="s">
        <v>16</v>
      </c>
      <c r="B140" s="44">
        <v>204.5</v>
      </c>
      <c r="C140" s="10">
        <v>1.5</v>
      </c>
    </row>
    <row r="141" spans="1:4" ht="15" customHeight="1" x14ac:dyDescent="0.2">
      <c r="A141" s="2" t="s">
        <v>15</v>
      </c>
      <c r="B141" s="44">
        <v>201.4</v>
      </c>
      <c r="C141" s="10">
        <v>1.5</v>
      </c>
      <c r="D141" s="19"/>
    </row>
    <row r="142" spans="1:4" ht="15" customHeight="1" x14ac:dyDescent="0.2">
      <c r="A142" s="2" t="s">
        <v>14</v>
      </c>
      <c r="B142" s="44">
        <v>198.4</v>
      </c>
      <c r="C142" s="10">
        <v>1.1000000000000001</v>
      </c>
    </row>
    <row r="143" spans="1:4" ht="15" customHeight="1" x14ac:dyDescent="0.2">
      <c r="A143" s="2" t="s">
        <v>13</v>
      </c>
      <c r="B143" s="44">
        <v>196.2</v>
      </c>
      <c r="C143" s="10">
        <v>1.6</v>
      </c>
    </row>
    <row r="144" spans="1:4" ht="15" customHeight="1" x14ac:dyDescent="0.2">
      <c r="A144" s="2" t="s">
        <v>12</v>
      </c>
      <c r="B144" s="44">
        <v>193.1</v>
      </c>
      <c r="C144" s="10">
        <v>1.4</v>
      </c>
    </row>
    <row r="145" spans="1:3" ht="15" customHeight="1" x14ac:dyDescent="0.2">
      <c r="A145" s="2" t="s">
        <v>11</v>
      </c>
      <c r="B145" s="44">
        <v>190.4</v>
      </c>
      <c r="C145" s="10">
        <v>1.8</v>
      </c>
    </row>
    <row r="146" spans="1:3" ht="15" customHeight="1" x14ac:dyDescent="0.2">
      <c r="A146" s="2" t="s">
        <v>10</v>
      </c>
      <c r="B146" s="44">
        <v>187</v>
      </c>
      <c r="C146" s="10">
        <v>2.6</v>
      </c>
    </row>
    <row r="147" spans="1:3" ht="15" customHeight="1" x14ac:dyDescent="0.2">
      <c r="A147" s="2" t="s">
        <v>9</v>
      </c>
      <c r="B147" s="44">
        <v>182.2</v>
      </c>
      <c r="C147" s="16">
        <v>5.2</v>
      </c>
    </row>
    <row r="148" spans="1:3" ht="15" customHeight="1" x14ac:dyDescent="0.2">
      <c r="A148" s="2" t="s">
        <v>4</v>
      </c>
      <c r="B148" s="44">
        <v>173.2</v>
      </c>
      <c r="C148" s="16">
        <v>2.4</v>
      </c>
    </row>
    <row r="149" spans="1:3" ht="15" customHeight="1" x14ac:dyDescent="0.2">
      <c r="A149" s="2" t="s">
        <v>1</v>
      </c>
      <c r="B149" s="44">
        <v>169.1</v>
      </c>
      <c r="C149" s="16">
        <v>1.6</v>
      </c>
    </row>
    <row r="150" spans="1:3" ht="15" customHeight="1" x14ac:dyDescent="0.2">
      <c r="A150" s="11" t="s">
        <v>2</v>
      </c>
      <c r="B150" s="44">
        <v>166.5</v>
      </c>
      <c r="C150" s="10">
        <v>1.7</v>
      </c>
    </row>
    <row r="151" spans="1:3" ht="15" customHeight="1" x14ac:dyDescent="0.25">
      <c r="A151" s="12"/>
      <c r="B151" s="44"/>
      <c r="C151" s="10"/>
    </row>
    <row r="152" spans="1:3" ht="15" customHeight="1" x14ac:dyDescent="0.2">
      <c r="A152" s="9" t="s">
        <v>17</v>
      </c>
      <c r="B152" s="44"/>
      <c r="C152" s="10"/>
    </row>
    <row r="153" spans="1:3" ht="15" customHeight="1" x14ac:dyDescent="0.2">
      <c r="A153" s="2" t="s">
        <v>3</v>
      </c>
      <c r="B153" s="44">
        <v>163.69999999999999</v>
      </c>
      <c r="C153" s="10">
        <v>1.7</v>
      </c>
    </row>
    <row r="154" spans="1:3" ht="15" customHeight="1" x14ac:dyDescent="0.2">
      <c r="A154" s="2" t="s">
        <v>16</v>
      </c>
      <c r="B154" s="44">
        <v>161</v>
      </c>
      <c r="C154" s="10">
        <v>1.9</v>
      </c>
    </row>
    <row r="155" spans="1:3" ht="15" customHeight="1" x14ac:dyDescent="0.2">
      <c r="A155" s="2" t="s">
        <v>15</v>
      </c>
      <c r="B155" s="44">
        <v>158</v>
      </c>
      <c r="C155" s="10">
        <v>1.9</v>
      </c>
    </row>
    <row r="156" spans="1:3" ht="15" customHeight="1" x14ac:dyDescent="0.2">
      <c r="A156" s="2" t="s">
        <v>14</v>
      </c>
      <c r="B156" s="44">
        <v>155.1</v>
      </c>
      <c r="C156" s="10">
        <v>2.5</v>
      </c>
    </row>
    <row r="157" spans="1:3" ht="15" customHeight="1" x14ac:dyDescent="0.2">
      <c r="A157" s="2" t="s">
        <v>13</v>
      </c>
      <c r="B157" s="44">
        <v>151.30000000000001</v>
      </c>
      <c r="C157" s="10">
        <v>2.2000000000000002</v>
      </c>
    </row>
    <row r="158" spans="1:3" ht="15" customHeight="1" x14ac:dyDescent="0.2">
      <c r="A158" s="2" t="s">
        <v>12</v>
      </c>
      <c r="B158" s="44">
        <v>148</v>
      </c>
      <c r="C158" s="10">
        <v>2.1</v>
      </c>
    </row>
    <row r="159" spans="1:3" ht="15" customHeight="1" x14ac:dyDescent="0.2">
      <c r="A159" s="2" t="s">
        <v>11</v>
      </c>
      <c r="B159" s="44">
        <v>145</v>
      </c>
      <c r="C159" s="10">
        <v>1.8</v>
      </c>
    </row>
    <row r="160" spans="1:3" ht="15" customHeight="1" x14ac:dyDescent="0.2">
      <c r="A160" s="2" t="s">
        <v>10</v>
      </c>
      <c r="B160" s="44">
        <v>142.5</v>
      </c>
      <c r="C160" s="10">
        <v>2</v>
      </c>
    </row>
    <row r="161" spans="1:6" ht="15" customHeight="1" x14ac:dyDescent="0.2">
      <c r="A161" s="2" t="s">
        <v>9</v>
      </c>
      <c r="B161" s="44">
        <v>139.69999999999999</v>
      </c>
      <c r="C161" s="10">
        <v>1.8</v>
      </c>
    </row>
    <row r="162" spans="1:6" ht="15" customHeight="1" x14ac:dyDescent="0.2">
      <c r="A162" s="2" t="s">
        <v>4</v>
      </c>
      <c r="B162" s="44">
        <v>137.19999999999999</v>
      </c>
      <c r="C162" s="16">
        <v>1.2</v>
      </c>
    </row>
    <row r="163" spans="1:6" ht="15" customHeight="1" x14ac:dyDescent="0.2">
      <c r="A163" s="2" t="s">
        <v>1</v>
      </c>
      <c r="B163" s="44">
        <v>135.6</v>
      </c>
      <c r="C163" s="16">
        <v>1.3</v>
      </c>
    </row>
    <row r="164" spans="1:6" ht="15" customHeight="1" x14ac:dyDescent="0.2">
      <c r="A164" s="11" t="s">
        <v>2</v>
      </c>
      <c r="B164" s="44">
        <v>133.9</v>
      </c>
      <c r="C164" s="10">
        <v>2.2999999999999998</v>
      </c>
    </row>
    <row r="165" spans="1:6" ht="15" customHeight="1" x14ac:dyDescent="0.2">
      <c r="B165" s="41"/>
      <c r="C165" s="10"/>
    </row>
    <row r="166" spans="1:6" ht="15" customHeight="1" x14ac:dyDescent="0.2">
      <c r="A166" s="9" t="s">
        <v>7</v>
      </c>
      <c r="B166" s="41"/>
      <c r="C166" s="10"/>
    </row>
    <row r="167" spans="1:6" ht="15" customHeight="1" x14ac:dyDescent="0.2">
      <c r="A167" s="2" t="s">
        <v>3</v>
      </c>
      <c r="B167" s="41">
        <v>130.9</v>
      </c>
      <c r="C167" s="10">
        <v>2.6</v>
      </c>
    </row>
    <row r="168" spans="1:6" ht="15" customHeight="1" x14ac:dyDescent="0.2">
      <c r="A168" s="2" t="s">
        <v>16</v>
      </c>
      <c r="B168" s="41">
        <v>127.6</v>
      </c>
      <c r="C168" s="10">
        <v>2.2999999999999998</v>
      </c>
    </row>
    <row r="169" spans="1:6" ht="15" customHeight="1" x14ac:dyDescent="0.2">
      <c r="A169" s="2" t="s">
        <v>15</v>
      </c>
      <c r="B169" s="41">
        <v>124.7</v>
      </c>
      <c r="C169" s="10">
        <v>2.4</v>
      </c>
    </row>
    <row r="170" spans="1:6" ht="15" customHeight="1" x14ac:dyDescent="0.2">
      <c r="A170" s="2" t="s">
        <v>14</v>
      </c>
      <c r="B170" s="41">
        <v>121.8</v>
      </c>
      <c r="C170" s="10">
        <v>2</v>
      </c>
    </row>
    <row r="171" spans="1:6" ht="15" customHeight="1" x14ac:dyDescent="0.2">
      <c r="A171" s="2" t="s">
        <v>13</v>
      </c>
      <c r="B171" s="44">
        <v>119.4</v>
      </c>
      <c r="C171" s="10">
        <v>1.8</v>
      </c>
    </row>
    <row r="172" spans="1:6" ht="15" customHeight="1" x14ac:dyDescent="0.2">
      <c r="A172" s="2" t="s">
        <v>12</v>
      </c>
      <c r="B172" s="44">
        <v>117.3</v>
      </c>
      <c r="C172" s="10">
        <v>1.9</v>
      </c>
    </row>
    <row r="173" spans="1:6" ht="15" customHeight="1" x14ac:dyDescent="0.2">
      <c r="A173" s="2" t="s">
        <v>11</v>
      </c>
      <c r="B173" s="44">
        <v>115.1</v>
      </c>
      <c r="C173" s="10">
        <v>2.4</v>
      </c>
      <c r="D173" s="15"/>
      <c r="E173" s="13"/>
      <c r="F173" s="13"/>
    </row>
    <row r="174" spans="1:6" ht="15" customHeight="1" x14ac:dyDescent="0.2">
      <c r="A174" s="2" t="s">
        <v>10</v>
      </c>
      <c r="B174" s="44">
        <v>112.4</v>
      </c>
      <c r="C174" s="10">
        <v>3.2</v>
      </c>
      <c r="D174" s="14"/>
      <c r="F174" s="13"/>
    </row>
    <row r="175" spans="1:6" ht="15" customHeight="1" x14ac:dyDescent="0.2">
      <c r="A175" s="2" t="s">
        <v>9</v>
      </c>
      <c r="B175" s="44">
        <v>108.9</v>
      </c>
      <c r="C175" s="10">
        <v>1.7</v>
      </c>
      <c r="D175" s="14"/>
      <c r="F175" s="13"/>
    </row>
    <row r="176" spans="1:6" ht="15" customHeight="1" x14ac:dyDescent="0.2">
      <c r="A176" s="2" t="s">
        <v>4</v>
      </c>
      <c r="B176" s="44">
        <v>107.1</v>
      </c>
      <c r="C176" s="16">
        <v>1.7</v>
      </c>
    </row>
    <row r="177" spans="1:3" ht="15" customHeight="1" x14ac:dyDescent="0.2">
      <c r="A177" s="2" t="s">
        <v>1</v>
      </c>
      <c r="B177" s="44">
        <v>105.3</v>
      </c>
      <c r="C177" s="16">
        <v>2.1</v>
      </c>
    </row>
    <row r="178" spans="1:3" ht="15" customHeight="1" x14ac:dyDescent="0.2">
      <c r="A178" s="11" t="s">
        <v>2</v>
      </c>
      <c r="B178" s="44">
        <v>103.1</v>
      </c>
      <c r="C178" s="16">
        <v>3.1</v>
      </c>
    </row>
    <row r="179" spans="1:3" ht="15" customHeight="1" x14ac:dyDescent="0.2">
      <c r="B179" s="44"/>
      <c r="C179" s="16"/>
    </row>
    <row r="180" spans="1:3" ht="15" customHeight="1" x14ac:dyDescent="0.2">
      <c r="A180" s="9" t="s">
        <v>5</v>
      </c>
      <c r="B180" s="44"/>
      <c r="C180" s="10"/>
    </row>
    <row r="181" spans="1:3" ht="15" customHeight="1" thickBot="1" x14ac:dyDescent="0.25">
      <c r="A181" s="17" t="s">
        <v>3</v>
      </c>
      <c r="B181" s="45">
        <v>100</v>
      </c>
      <c r="C181" s="18"/>
    </row>
    <row r="182" spans="1:3" ht="15" customHeight="1" thickTop="1" thickBot="1" x14ac:dyDescent="0.25">
      <c r="B182" s="46"/>
      <c r="C182" s="21"/>
    </row>
    <row r="183" spans="1:3" ht="15" customHeight="1" thickTop="1" x14ac:dyDescent="0.2">
      <c r="A183" s="21" t="s">
        <v>23</v>
      </c>
      <c r="B183" s="47"/>
      <c r="C183" s="22"/>
    </row>
    <row r="184" spans="1:3" ht="15" customHeight="1" x14ac:dyDescent="0.2">
      <c r="A184" s="22"/>
      <c r="B184" s="47"/>
      <c r="C184" s="22"/>
    </row>
    <row r="185" spans="1:3" ht="15" customHeight="1" x14ac:dyDescent="0.2">
      <c r="A185" s="22"/>
      <c r="B185" s="47"/>
      <c r="C185" s="22"/>
    </row>
    <row r="186" spans="1:3" ht="15" customHeight="1" x14ac:dyDescent="0.2">
      <c r="A186" s="22"/>
      <c r="B186" s="47"/>
      <c r="C186" s="22"/>
    </row>
    <row r="187" spans="1:3" ht="15" customHeight="1" x14ac:dyDescent="0.2">
      <c r="A187" s="22"/>
      <c r="B187" s="47"/>
      <c r="C187" s="22"/>
    </row>
    <row r="188" spans="1:3" ht="15" customHeight="1" x14ac:dyDescent="0.2">
      <c r="A188" s="22"/>
      <c r="B188" s="47"/>
      <c r="C188" s="22"/>
    </row>
    <row r="189" spans="1:3" ht="15" customHeight="1" x14ac:dyDescent="0.2">
      <c r="A189" s="22"/>
    </row>
  </sheetData>
  <sortState ref="D41:F52">
    <sortCondition ref="D41:D52"/>
  </sortState>
  <mergeCells count="1">
    <mergeCell ref="E3:E7"/>
  </mergeCells>
  <phoneticPr fontId="7" type="noConversion"/>
  <pageMargins left="0.4" right="0.39" top="0.4" bottom="0.47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9"/>
  <sheetViews>
    <sheetView showGridLines="0" topLeftCell="A7" workbookViewId="0">
      <selection activeCell="E21" sqref="E21"/>
    </sheetView>
  </sheetViews>
  <sheetFormatPr baseColWidth="10" defaultRowHeight="15" customHeight="1" x14ac:dyDescent="0.2"/>
  <cols>
    <col min="1" max="1" width="20.7109375" style="2" customWidth="1"/>
    <col min="2" max="2" width="20.7109375" style="37" customWidth="1"/>
    <col min="3" max="3" width="15.5703125" style="49" customWidth="1"/>
    <col min="4" max="4" width="16" style="2" customWidth="1"/>
    <col min="5" max="5" width="29.140625" style="2" customWidth="1"/>
    <col min="6" max="6" width="13.28515625" style="2" bestFit="1" customWidth="1"/>
    <col min="7" max="16384" width="11.42578125" style="2"/>
  </cols>
  <sheetData>
    <row r="3" spans="1:6" ht="15" customHeight="1" x14ac:dyDescent="0.25">
      <c r="A3" s="1" t="s">
        <v>22</v>
      </c>
      <c r="B3" s="36"/>
      <c r="C3" s="54"/>
      <c r="D3" s="37" t="str">
        <f>'Desde 2015 con V4'!D3</f>
        <v xml:space="preserve">Última modificación 28-05-2019: </v>
      </c>
      <c r="E3" s="62" t="s">
        <v>39</v>
      </c>
      <c r="F3" s="62"/>
    </row>
    <row r="4" spans="1:6" ht="15" customHeight="1" x14ac:dyDescent="0.25">
      <c r="A4" s="1" t="s">
        <v>8</v>
      </c>
      <c r="B4" s="36"/>
      <c r="C4" s="54"/>
      <c r="E4" s="62"/>
      <c r="F4" s="62"/>
    </row>
    <row r="5" spans="1:6" ht="15" customHeight="1" x14ac:dyDescent="0.2">
      <c r="A5" s="3" t="s">
        <v>6</v>
      </c>
      <c r="E5" s="62"/>
      <c r="F5" s="62"/>
    </row>
    <row r="6" spans="1:6" ht="15" customHeight="1" thickBot="1" x14ac:dyDescent="0.25">
      <c r="A6" s="4"/>
      <c r="B6" s="38"/>
      <c r="C6" s="57"/>
      <c r="E6" s="62"/>
      <c r="F6" s="62"/>
    </row>
    <row r="7" spans="1:6" ht="15" customHeight="1" x14ac:dyDescent="0.2">
      <c r="A7" s="5"/>
      <c r="B7" s="39"/>
      <c r="C7" s="56"/>
      <c r="E7" s="62"/>
      <c r="F7" s="62"/>
    </row>
    <row r="8" spans="1:6" ht="15" customHeight="1" x14ac:dyDescent="0.25">
      <c r="A8" s="7"/>
      <c r="B8" s="40" t="s">
        <v>34</v>
      </c>
      <c r="C8" s="8" t="s">
        <v>0</v>
      </c>
    </row>
    <row r="9" spans="1:6" ht="15" customHeight="1" x14ac:dyDescent="0.25">
      <c r="A9" s="12"/>
      <c r="B9" s="41"/>
      <c r="C9" s="10"/>
      <c r="E9" s="31" t="s">
        <v>31</v>
      </c>
      <c r="F9" s="32">
        <v>62400</v>
      </c>
    </row>
    <row r="10" spans="1:6" ht="15" customHeight="1" x14ac:dyDescent="0.25">
      <c r="A10" s="12"/>
      <c r="B10" s="41"/>
      <c r="C10" s="10"/>
    </row>
    <row r="11" spans="1:6" ht="15" customHeight="1" x14ac:dyDescent="0.25">
      <c r="A11" s="12"/>
      <c r="B11" s="41"/>
      <c r="C11" s="10"/>
      <c r="E11" s="31" t="s">
        <v>32</v>
      </c>
      <c r="F11" s="32">
        <f>((B23/B27)-1)*100</f>
        <v>703.11699993930358</v>
      </c>
    </row>
    <row r="12" spans="1:6" ht="15" customHeight="1" x14ac:dyDescent="0.25">
      <c r="A12" s="25" t="s">
        <v>35</v>
      </c>
      <c r="B12" s="41"/>
      <c r="C12" s="10"/>
      <c r="E12" s="31" t="s">
        <v>27</v>
      </c>
      <c r="F12" s="32">
        <f>((B27/B41)-1)*100</f>
        <v>506257.9943686286</v>
      </c>
    </row>
    <row r="13" spans="1:6" ht="15" customHeight="1" x14ac:dyDescent="0.25">
      <c r="A13" s="29" t="s">
        <v>3</v>
      </c>
      <c r="B13" s="42">
        <f t="shared" ref="B13:B21" si="0">ROUND(IF(C13="",0,(B14*C13%)+B14),1)</f>
        <v>0</v>
      </c>
      <c r="C13" s="30"/>
      <c r="E13" s="31" t="s">
        <v>28</v>
      </c>
      <c r="F13" s="32">
        <f>((B41/B55)-1)*100</f>
        <v>227.81504437783596</v>
      </c>
    </row>
    <row r="14" spans="1:6" ht="15" customHeight="1" x14ac:dyDescent="0.25">
      <c r="A14" s="29" t="s">
        <v>16</v>
      </c>
      <c r="B14" s="42">
        <f t="shared" si="0"/>
        <v>0</v>
      </c>
      <c r="C14" s="30"/>
      <c r="E14" s="31" t="s">
        <v>29</v>
      </c>
      <c r="F14" s="32">
        <f>((B55/B69)-1)*100</f>
        <v>227.81504437783596</v>
      </c>
    </row>
    <row r="15" spans="1:6" ht="15" customHeight="1" x14ac:dyDescent="0.25">
      <c r="A15" s="29" t="s">
        <v>15</v>
      </c>
      <c r="B15" s="42">
        <f t="shared" si="0"/>
        <v>0</v>
      </c>
      <c r="C15" s="30"/>
      <c r="E15" s="31" t="s">
        <v>30</v>
      </c>
      <c r="F15" s="32">
        <f>((B69/B83)-1)*100</f>
        <v>180.86956521739131</v>
      </c>
    </row>
    <row r="16" spans="1:6" ht="15" customHeight="1" x14ac:dyDescent="0.25">
      <c r="A16" s="29" t="s">
        <v>14</v>
      </c>
      <c r="B16" s="42">
        <f t="shared" si="0"/>
        <v>0</v>
      </c>
      <c r="C16" s="30"/>
      <c r="E16" s="31"/>
      <c r="F16" s="27"/>
    </row>
    <row r="17" spans="1:6" ht="15" customHeight="1" x14ac:dyDescent="0.25">
      <c r="A17" s="29" t="s">
        <v>13</v>
      </c>
      <c r="B17" s="42">
        <f t="shared" si="0"/>
        <v>0</v>
      </c>
      <c r="C17" s="30"/>
      <c r="E17" s="31"/>
      <c r="F17" s="27"/>
    </row>
    <row r="18" spans="1:6" ht="15" customHeight="1" x14ac:dyDescent="0.25">
      <c r="A18" s="29" t="s">
        <v>12</v>
      </c>
      <c r="B18" s="42">
        <f t="shared" si="0"/>
        <v>0</v>
      </c>
      <c r="C18" s="30"/>
      <c r="E18" s="31"/>
      <c r="F18" s="27"/>
    </row>
    <row r="19" spans="1:6" ht="15" customHeight="1" x14ac:dyDescent="0.25">
      <c r="A19" s="29" t="s">
        <v>11</v>
      </c>
      <c r="B19" s="42">
        <f t="shared" si="0"/>
        <v>0</v>
      </c>
      <c r="C19" s="30"/>
      <c r="E19" s="31"/>
      <c r="F19" s="27"/>
    </row>
    <row r="20" spans="1:6" ht="15" customHeight="1" x14ac:dyDescent="0.25">
      <c r="A20" s="29" t="s">
        <v>10</v>
      </c>
      <c r="B20" s="42">
        <f t="shared" si="0"/>
        <v>0</v>
      </c>
      <c r="C20" s="30"/>
      <c r="E20" s="31"/>
      <c r="F20" s="27"/>
    </row>
    <row r="21" spans="1:6" ht="15" customHeight="1" x14ac:dyDescent="0.25">
      <c r="A21" s="29" t="s">
        <v>9</v>
      </c>
      <c r="B21" s="42">
        <f t="shared" si="0"/>
        <v>2208608848.4000001</v>
      </c>
      <c r="C21" s="30">
        <v>54.2</v>
      </c>
      <c r="E21" s="31"/>
      <c r="F21" s="27"/>
    </row>
    <row r="22" spans="1:6" ht="15" customHeight="1" x14ac:dyDescent="0.25">
      <c r="A22" s="29" t="s">
        <v>4</v>
      </c>
      <c r="B22" s="42">
        <f>ROUND(IF(C22="",0,(B23*C22%)+B23),1)</f>
        <v>1432301458.0999999</v>
      </c>
      <c r="C22" s="30">
        <v>39</v>
      </c>
      <c r="E22" s="31"/>
      <c r="F22" s="27"/>
    </row>
    <row r="23" spans="1:6" ht="15" customHeight="1" x14ac:dyDescent="0.25">
      <c r="A23" s="29" t="s">
        <v>1</v>
      </c>
      <c r="B23" s="42">
        <f>ROUND((B24*C23%)+B24,1)</f>
        <v>1030432703.7</v>
      </c>
      <c r="C23" s="30">
        <v>117</v>
      </c>
      <c r="E23" s="31"/>
      <c r="F23" s="27"/>
    </row>
    <row r="24" spans="1:6" ht="15" customHeight="1" x14ac:dyDescent="0.25">
      <c r="A24" s="29" t="s">
        <v>2</v>
      </c>
      <c r="B24" s="42">
        <f>ROUND(B27*C24%+B27,1)</f>
        <v>474853780.5</v>
      </c>
      <c r="C24" s="30">
        <v>270.10000000000002</v>
      </c>
      <c r="E24" s="31"/>
      <c r="F24" s="27"/>
    </row>
    <row r="25" spans="1:6" ht="15" customHeight="1" x14ac:dyDescent="0.25">
      <c r="A25" s="29"/>
      <c r="B25" s="42"/>
      <c r="C25" s="30"/>
      <c r="E25" s="31"/>
      <c r="F25" s="27"/>
    </row>
    <row r="26" spans="1:6" ht="15" customHeight="1" x14ac:dyDescent="0.25">
      <c r="A26" s="25" t="s">
        <v>36</v>
      </c>
      <c r="B26" s="41"/>
      <c r="C26" s="10"/>
      <c r="E26" s="31"/>
      <c r="F26" s="27"/>
    </row>
    <row r="27" spans="1:6" ht="15" customHeight="1" x14ac:dyDescent="0.25">
      <c r="A27" s="29" t="s">
        <v>3</v>
      </c>
      <c r="B27" s="42">
        <f t="shared" ref="B27:B36" si="1">ROUND((B28*C27%+B28),1)</f>
        <v>128304182.8</v>
      </c>
      <c r="C27" s="30">
        <v>128.6</v>
      </c>
      <c r="E27" s="31"/>
      <c r="F27" s="27"/>
    </row>
    <row r="28" spans="1:6" ht="15" customHeight="1" x14ac:dyDescent="0.25">
      <c r="A28" s="29" t="s">
        <v>16</v>
      </c>
      <c r="B28" s="42">
        <f t="shared" si="1"/>
        <v>56126064.200000003</v>
      </c>
      <c r="C28" s="30">
        <v>113.47</v>
      </c>
      <c r="E28" s="31"/>
      <c r="F28" s="27"/>
    </row>
    <row r="29" spans="1:6" ht="15" customHeight="1" x14ac:dyDescent="0.25">
      <c r="A29" s="29" t="s">
        <v>15</v>
      </c>
      <c r="B29" s="42">
        <f t="shared" si="1"/>
        <v>26292249.100000001</v>
      </c>
      <c r="C29" s="30">
        <v>101.7</v>
      </c>
      <c r="E29" s="31"/>
      <c r="F29" s="27"/>
    </row>
    <row r="30" spans="1:6" ht="15" customHeight="1" x14ac:dyDescent="0.2">
      <c r="A30" s="29" t="s">
        <v>14</v>
      </c>
      <c r="B30" s="42">
        <f t="shared" si="1"/>
        <v>13035324.300000001</v>
      </c>
      <c r="C30" s="30">
        <v>255.8</v>
      </c>
      <c r="E30" s="35"/>
      <c r="F30" s="27"/>
    </row>
    <row r="31" spans="1:6" ht="15" customHeight="1" x14ac:dyDescent="0.2">
      <c r="A31" s="29" t="s">
        <v>13</v>
      </c>
      <c r="B31" s="42">
        <f t="shared" si="1"/>
        <v>3663666.2</v>
      </c>
      <c r="C31" s="30">
        <v>94.5</v>
      </c>
      <c r="E31" s="35"/>
      <c r="F31" s="27"/>
    </row>
    <row r="32" spans="1:6" ht="15" customHeight="1" x14ac:dyDescent="0.2">
      <c r="A32" s="29" t="s">
        <v>12</v>
      </c>
      <c r="B32" s="42">
        <f t="shared" si="1"/>
        <v>1883633</v>
      </c>
      <c r="C32" s="30">
        <v>90.2</v>
      </c>
      <c r="E32" s="35"/>
      <c r="F32" s="27"/>
    </row>
    <row r="33" spans="1:6" ht="15" customHeight="1" x14ac:dyDescent="0.2">
      <c r="A33" s="29" t="s">
        <v>11</v>
      </c>
      <c r="B33" s="42">
        <f t="shared" si="1"/>
        <v>990343.3</v>
      </c>
      <c r="C33" s="30">
        <v>126.8</v>
      </c>
      <c r="E33" s="35"/>
      <c r="F33" s="27"/>
    </row>
    <row r="34" spans="1:6" ht="15" customHeight="1" x14ac:dyDescent="0.2">
      <c r="A34" s="29" t="s">
        <v>10</v>
      </c>
      <c r="B34" s="42">
        <f t="shared" si="1"/>
        <v>436659.3</v>
      </c>
      <c r="C34" s="30">
        <v>99.2</v>
      </c>
      <c r="E34" s="35"/>
      <c r="F34" s="27"/>
    </row>
    <row r="35" spans="1:6" ht="15" customHeight="1" x14ac:dyDescent="0.2">
      <c r="A35" s="29" t="s">
        <v>9</v>
      </c>
      <c r="B35" s="42">
        <f t="shared" si="1"/>
        <v>219206.5</v>
      </c>
      <c r="C35" s="30">
        <v>84.2</v>
      </c>
      <c r="E35" s="35"/>
      <c r="F35" s="27"/>
    </row>
    <row r="36" spans="1:6" ht="15" customHeight="1" x14ac:dyDescent="0.2">
      <c r="A36" s="29" t="s">
        <v>4</v>
      </c>
      <c r="B36" s="42">
        <f t="shared" si="1"/>
        <v>119004.6</v>
      </c>
      <c r="C36" s="30">
        <v>44</v>
      </c>
    </row>
    <row r="37" spans="1:6" ht="15" customHeight="1" x14ac:dyDescent="0.2">
      <c r="A37" s="29" t="s">
        <v>1</v>
      </c>
      <c r="B37" s="42">
        <f>ROUND((B38*C37%+B38),1)</f>
        <v>82642.100000000006</v>
      </c>
      <c r="C37" s="30">
        <v>67</v>
      </c>
    </row>
    <row r="38" spans="1:6" ht="15" customHeight="1" x14ac:dyDescent="0.2">
      <c r="A38" s="29" t="s">
        <v>2</v>
      </c>
      <c r="B38" s="42">
        <f>ROUND((B41*C38%+B41),1)</f>
        <v>49486.3</v>
      </c>
      <c r="C38" s="30">
        <v>95.3</v>
      </c>
      <c r="F38" s="26"/>
    </row>
    <row r="39" spans="1:6" ht="15" customHeight="1" x14ac:dyDescent="0.25">
      <c r="A39" s="12"/>
      <c r="B39" s="41"/>
      <c r="C39" s="10"/>
    </row>
    <row r="40" spans="1:6" ht="15" customHeight="1" x14ac:dyDescent="0.2">
      <c r="A40" s="25" t="s">
        <v>37</v>
      </c>
      <c r="B40" s="41"/>
      <c r="C40" s="10"/>
    </row>
    <row r="41" spans="1:6" ht="15" customHeight="1" x14ac:dyDescent="0.2">
      <c r="A41" s="29" t="s">
        <v>3</v>
      </c>
      <c r="B41" s="42">
        <v>25338.63081592715</v>
      </c>
      <c r="C41" s="30">
        <f t="shared" ref="C41:C51" si="2">C42</f>
        <v>10.399999999999999</v>
      </c>
    </row>
    <row r="42" spans="1:6" ht="15" customHeight="1" x14ac:dyDescent="0.2">
      <c r="A42" s="29" t="s">
        <v>16</v>
      </c>
      <c r="B42" s="42">
        <v>22951.658347760102</v>
      </c>
      <c r="C42" s="30">
        <f t="shared" si="2"/>
        <v>10.399999999999999</v>
      </c>
    </row>
    <row r="43" spans="1:6" ht="15" customHeight="1" x14ac:dyDescent="0.2">
      <c r="A43" s="29" t="s">
        <v>15</v>
      </c>
      <c r="B43" s="42">
        <v>20789.545604855164</v>
      </c>
      <c r="C43" s="30">
        <f t="shared" si="2"/>
        <v>10.399999999999999</v>
      </c>
    </row>
    <row r="44" spans="1:6" ht="15" customHeight="1" x14ac:dyDescent="0.2">
      <c r="A44" s="29" t="s">
        <v>14</v>
      </c>
      <c r="B44" s="42">
        <v>18831.11014932533</v>
      </c>
      <c r="C44" s="30">
        <f t="shared" si="2"/>
        <v>10.399999999999999</v>
      </c>
    </row>
    <row r="45" spans="1:6" ht="15" customHeight="1" x14ac:dyDescent="0.2">
      <c r="A45" s="29" t="s">
        <v>13</v>
      </c>
      <c r="B45" s="42">
        <v>17057.164990330915</v>
      </c>
      <c r="C45" s="30">
        <f t="shared" si="2"/>
        <v>10.399999999999999</v>
      </c>
    </row>
    <row r="46" spans="1:6" ht="15" customHeight="1" x14ac:dyDescent="0.2">
      <c r="A46" s="29" t="s">
        <v>12</v>
      </c>
      <c r="B46" s="42">
        <v>15450.3306071838</v>
      </c>
      <c r="C46" s="30">
        <f t="shared" si="2"/>
        <v>10.399999999999999</v>
      </c>
    </row>
    <row r="47" spans="1:6" ht="15" customHeight="1" x14ac:dyDescent="0.2">
      <c r="A47" s="29" t="s">
        <v>11</v>
      </c>
      <c r="B47" s="42">
        <v>13994.864680420109</v>
      </c>
      <c r="C47" s="30">
        <f t="shared" si="2"/>
        <v>10.399999999999999</v>
      </c>
    </row>
    <row r="48" spans="1:6" ht="15" customHeight="1" x14ac:dyDescent="0.2">
      <c r="A48" s="29" t="s">
        <v>10</v>
      </c>
      <c r="B48" s="42">
        <v>12676.507862699375</v>
      </c>
      <c r="C48" s="30">
        <f t="shared" si="2"/>
        <v>10.399999999999999</v>
      </c>
    </row>
    <row r="49" spans="1:3" ht="15" customHeight="1" x14ac:dyDescent="0.2">
      <c r="A49" s="29" t="s">
        <v>9</v>
      </c>
      <c r="B49" s="42">
        <v>11482.344078532042</v>
      </c>
      <c r="C49" s="30">
        <f t="shared" si="2"/>
        <v>10.399999999999999</v>
      </c>
    </row>
    <row r="50" spans="1:3" ht="15" customHeight="1" x14ac:dyDescent="0.2">
      <c r="A50" s="29" t="s">
        <v>4</v>
      </c>
      <c r="B50" s="42">
        <v>10400.673984177574</v>
      </c>
      <c r="C50" s="30">
        <f t="shared" si="2"/>
        <v>10.399999999999999</v>
      </c>
    </row>
    <row r="51" spans="1:3" ht="15" customHeight="1" x14ac:dyDescent="0.2">
      <c r="A51" s="29" t="s">
        <v>1</v>
      </c>
      <c r="B51" s="42">
        <v>9420.9003479869334</v>
      </c>
      <c r="C51" s="30">
        <f t="shared" si="2"/>
        <v>10.399999999999999</v>
      </c>
    </row>
    <row r="52" spans="1:3" ht="15" customHeight="1" x14ac:dyDescent="0.2">
      <c r="A52" s="29" t="s">
        <v>2</v>
      </c>
      <c r="B52" s="42">
        <v>8533.4242282490341</v>
      </c>
      <c r="C52" s="30">
        <f>C55</f>
        <v>10.399999999999999</v>
      </c>
    </row>
    <row r="53" spans="1:3" ht="15" customHeight="1" x14ac:dyDescent="0.25">
      <c r="A53" s="12"/>
      <c r="B53" s="41"/>
      <c r="C53" s="10"/>
    </row>
    <row r="54" spans="1:3" ht="15" customHeight="1" x14ac:dyDescent="0.2">
      <c r="A54" s="25" t="s">
        <v>38</v>
      </c>
      <c r="B54" s="41"/>
      <c r="C54" s="10"/>
    </row>
    <row r="55" spans="1:3" ht="15" customHeight="1" x14ac:dyDescent="0.2">
      <c r="A55" s="29" t="s">
        <v>3</v>
      </c>
      <c r="B55" s="42">
        <v>7729.5509313849943</v>
      </c>
      <c r="C55" s="30">
        <f t="shared" ref="C55:C64" si="3">C56</f>
        <v>10.399999999999999</v>
      </c>
    </row>
    <row r="56" spans="1:3" ht="15" customHeight="1" x14ac:dyDescent="0.2">
      <c r="A56" s="29" t="s">
        <v>16</v>
      </c>
      <c r="B56" s="42">
        <v>7001.4048291530744</v>
      </c>
      <c r="C56" s="30">
        <f t="shared" si="3"/>
        <v>10.399999999999999</v>
      </c>
    </row>
    <row r="57" spans="1:3" ht="15" customHeight="1" x14ac:dyDescent="0.2">
      <c r="A57" s="29" t="s">
        <v>15</v>
      </c>
      <c r="B57" s="42">
        <v>6341.8522003198141</v>
      </c>
      <c r="C57" s="30">
        <f t="shared" si="3"/>
        <v>10.399999999999999</v>
      </c>
    </row>
    <row r="58" spans="1:3" ht="15" customHeight="1" x14ac:dyDescent="0.2">
      <c r="A58" s="29" t="s">
        <v>14</v>
      </c>
      <c r="B58" s="42">
        <v>5744.431340869397</v>
      </c>
      <c r="C58" s="30">
        <f t="shared" si="3"/>
        <v>10.399999999999999</v>
      </c>
    </row>
    <row r="59" spans="1:3" ht="15" customHeight="1" x14ac:dyDescent="0.2">
      <c r="A59" s="29" t="s">
        <v>13</v>
      </c>
      <c r="B59" s="42">
        <v>5203.2892580338739</v>
      </c>
      <c r="C59" s="30">
        <f t="shared" si="3"/>
        <v>10.399999999999999</v>
      </c>
    </row>
    <row r="60" spans="1:3" ht="15" customHeight="1" x14ac:dyDescent="0.2">
      <c r="A60" s="29" t="s">
        <v>12</v>
      </c>
      <c r="B60" s="42">
        <v>4713.1243279292339</v>
      </c>
      <c r="C60" s="30">
        <f t="shared" si="3"/>
        <v>10.399999999999999</v>
      </c>
    </row>
    <row r="61" spans="1:3" ht="15" customHeight="1" x14ac:dyDescent="0.2">
      <c r="A61" s="29" t="s">
        <v>11</v>
      </c>
      <c r="B61" s="42">
        <v>4269.1343550083639</v>
      </c>
      <c r="C61" s="30">
        <f t="shared" si="3"/>
        <v>10.399999999999999</v>
      </c>
    </row>
    <row r="62" spans="1:3" ht="15" customHeight="1" x14ac:dyDescent="0.2">
      <c r="A62" s="29" t="s">
        <v>10</v>
      </c>
      <c r="B62" s="42">
        <v>3866.9695244640975</v>
      </c>
      <c r="C62" s="30">
        <f t="shared" si="3"/>
        <v>10.399999999999999</v>
      </c>
    </row>
    <row r="63" spans="1:3" ht="15" customHeight="1" x14ac:dyDescent="0.2">
      <c r="A63" s="29" t="s">
        <v>9</v>
      </c>
      <c r="B63" s="42">
        <v>3502.6897866522622</v>
      </c>
      <c r="C63" s="30">
        <f t="shared" si="3"/>
        <v>10.399999999999999</v>
      </c>
    </row>
    <row r="64" spans="1:3" ht="15" customHeight="1" x14ac:dyDescent="0.2">
      <c r="A64" s="29" t="s">
        <v>4</v>
      </c>
      <c r="B64" s="42">
        <v>3172.7262560255999</v>
      </c>
      <c r="C64" s="30">
        <f t="shared" si="3"/>
        <v>10.399999999999999</v>
      </c>
    </row>
    <row r="65" spans="1:6" ht="15" customHeight="1" x14ac:dyDescent="0.2">
      <c r="A65" s="29" t="s">
        <v>1</v>
      </c>
      <c r="B65" s="42">
        <v>2873.8462463999999</v>
      </c>
      <c r="C65" s="30">
        <f>C66</f>
        <v>10.399999999999999</v>
      </c>
    </row>
    <row r="66" spans="1:6" ht="15" customHeight="1" x14ac:dyDescent="0.2">
      <c r="A66" s="29" t="s">
        <v>2</v>
      </c>
      <c r="B66" s="42">
        <v>2603.1215999999999</v>
      </c>
      <c r="C66" s="30">
        <v>10.399999999999999</v>
      </c>
    </row>
    <row r="67" spans="1:6" ht="15" customHeight="1" x14ac:dyDescent="0.25">
      <c r="A67" s="12"/>
      <c r="B67" s="41"/>
      <c r="C67" s="10"/>
    </row>
    <row r="68" spans="1:6" ht="17.25" customHeight="1" x14ac:dyDescent="0.2">
      <c r="A68" s="9" t="s">
        <v>24</v>
      </c>
      <c r="B68" s="41"/>
      <c r="C68" s="10"/>
    </row>
    <row r="69" spans="1:6" ht="17.25" customHeight="1" x14ac:dyDescent="0.45">
      <c r="A69" s="2" t="s">
        <v>3</v>
      </c>
      <c r="B69" s="41">
        <v>2357.9</v>
      </c>
      <c r="C69" s="20">
        <v>8.6999999999999993</v>
      </c>
      <c r="F69" s="24"/>
    </row>
    <row r="70" spans="1:6" ht="17.25" customHeight="1" x14ac:dyDescent="0.45">
      <c r="A70" s="2" t="s">
        <v>16</v>
      </c>
      <c r="B70" s="41"/>
      <c r="C70" s="20">
        <v>11.1</v>
      </c>
      <c r="F70" s="24"/>
    </row>
    <row r="71" spans="1:6" ht="17.25" customHeight="1" x14ac:dyDescent="0.45">
      <c r="A71" s="2" t="s">
        <v>15</v>
      </c>
      <c r="B71" s="41">
        <v>1951.3</v>
      </c>
      <c r="C71" s="20">
        <v>11.4</v>
      </c>
      <c r="F71" s="24"/>
    </row>
    <row r="72" spans="1:6" ht="17.25" customHeight="1" x14ac:dyDescent="0.2">
      <c r="A72" s="2" t="s">
        <v>14</v>
      </c>
      <c r="B72" s="41">
        <v>1752.1</v>
      </c>
      <c r="C72" s="10">
        <v>11.5</v>
      </c>
    </row>
    <row r="73" spans="1:6" ht="17.25" customHeight="1" x14ac:dyDescent="0.2">
      <c r="A73" s="2" t="s">
        <v>13</v>
      </c>
      <c r="B73" s="41">
        <v>1570.8</v>
      </c>
      <c r="C73" s="10">
        <v>12.4</v>
      </c>
    </row>
    <row r="74" spans="1:6" ht="17.25" customHeight="1" x14ac:dyDescent="0.2">
      <c r="A74" s="2" t="s">
        <v>12</v>
      </c>
      <c r="B74" s="41">
        <v>1397.5</v>
      </c>
      <c r="C74" s="10">
        <v>10.8</v>
      </c>
    </row>
    <row r="75" spans="1:6" ht="17.25" customHeight="1" x14ac:dyDescent="0.45">
      <c r="A75" s="2" t="s">
        <v>11</v>
      </c>
      <c r="B75" s="41">
        <v>1261.5999999999999</v>
      </c>
      <c r="C75" s="10">
        <v>9.8000000000000007</v>
      </c>
      <c r="F75" s="24"/>
    </row>
    <row r="76" spans="1:6" ht="17.25" customHeight="1" x14ac:dyDescent="0.45">
      <c r="A76" s="2" t="s">
        <v>10</v>
      </c>
      <c r="B76" s="41">
        <v>1148.8</v>
      </c>
      <c r="C76" s="10">
        <v>8</v>
      </c>
      <c r="F76" s="24"/>
    </row>
    <row r="77" spans="1:6" ht="17.25" customHeight="1" x14ac:dyDescent="0.45">
      <c r="A77" s="2" t="s">
        <v>9</v>
      </c>
      <c r="B77" s="41">
        <v>1063.8</v>
      </c>
      <c r="C77" s="10">
        <v>6.4</v>
      </c>
      <c r="F77" s="24"/>
    </row>
    <row r="78" spans="1:6" ht="15" customHeight="1" x14ac:dyDescent="0.2">
      <c r="A78" s="2" t="s">
        <v>4</v>
      </c>
      <c r="B78" s="41">
        <v>1000.2</v>
      </c>
      <c r="C78" s="10">
        <v>5.4</v>
      </c>
    </row>
    <row r="79" spans="1:6" ht="15" customHeight="1" x14ac:dyDescent="0.2">
      <c r="A79" s="2" t="s">
        <v>1</v>
      </c>
      <c r="B79" s="41">
        <v>949.1</v>
      </c>
      <c r="C79" s="10">
        <v>4.9000000000000004</v>
      </c>
    </row>
    <row r="80" spans="1:6" ht="15" customHeight="1" x14ac:dyDescent="0.2">
      <c r="A80" s="2" t="s">
        <v>2</v>
      </c>
      <c r="B80" s="41">
        <v>904.8</v>
      </c>
      <c r="C80" s="10">
        <v>7.8</v>
      </c>
    </row>
    <row r="81" spans="1:3" ht="15" customHeight="1" x14ac:dyDescent="0.25">
      <c r="A81" s="12"/>
      <c r="B81" s="41"/>
      <c r="C81" s="10"/>
    </row>
    <row r="82" spans="1:3" ht="15" customHeight="1" x14ac:dyDescent="0.2">
      <c r="A82" s="9" t="s">
        <v>25</v>
      </c>
      <c r="B82" s="41"/>
      <c r="C82" s="10"/>
    </row>
    <row r="83" spans="1:3" ht="15" customHeight="1" x14ac:dyDescent="0.2">
      <c r="A83" s="2" t="s">
        <v>3</v>
      </c>
      <c r="B83" s="43">
        <v>839.5</v>
      </c>
      <c r="C83" s="20">
        <v>5.3</v>
      </c>
    </row>
    <row r="84" spans="1:3" ht="15" customHeight="1" x14ac:dyDescent="0.2">
      <c r="A84" s="2" t="s">
        <v>16</v>
      </c>
      <c r="B84" s="43">
        <v>797.3</v>
      </c>
      <c r="C84" s="20">
        <v>4.7</v>
      </c>
    </row>
    <row r="85" spans="1:3" ht="15" customHeight="1" x14ac:dyDescent="0.2">
      <c r="A85" s="2" t="s">
        <v>15</v>
      </c>
      <c r="B85" s="43">
        <v>761.8</v>
      </c>
      <c r="C85" s="20">
        <v>5</v>
      </c>
    </row>
    <row r="86" spans="1:3" ht="15" customHeight="1" x14ac:dyDescent="0.2">
      <c r="A86" s="2" t="s">
        <v>14</v>
      </c>
      <c r="B86" s="43">
        <v>725.4</v>
      </c>
      <c r="C86" s="20">
        <v>4.8</v>
      </c>
    </row>
    <row r="87" spans="1:3" ht="15" customHeight="1" x14ac:dyDescent="0.2">
      <c r="A87" s="2" t="s">
        <v>13</v>
      </c>
      <c r="B87" s="43">
        <v>692.4</v>
      </c>
      <c r="C87" s="20">
        <v>3.9</v>
      </c>
    </row>
    <row r="88" spans="1:3" ht="15" customHeight="1" x14ac:dyDescent="0.2">
      <c r="A88" s="2" t="s">
        <v>12</v>
      </c>
      <c r="B88" s="43">
        <v>666.2</v>
      </c>
      <c r="C88" s="20">
        <v>4.0999999999999996</v>
      </c>
    </row>
    <row r="89" spans="1:3" ht="15" customHeight="1" x14ac:dyDescent="0.2">
      <c r="A89" s="2" t="s">
        <v>11</v>
      </c>
      <c r="B89" s="43">
        <v>639.70000000000005</v>
      </c>
      <c r="C89" s="20">
        <v>4.4000000000000004</v>
      </c>
    </row>
    <row r="90" spans="1:3" ht="15" customHeight="1" x14ac:dyDescent="0.2">
      <c r="A90" s="2" t="s">
        <v>10</v>
      </c>
      <c r="B90" s="43">
        <v>612.6</v>
      </c>
      <c r="C90" s="20">
        <v>5.7</v>
      </c>
    </row>
    <row r="91" spans="1:3" ht="15" customHeight="1" x14ac:dyDescent="0.2">
      <c r="A91" s="2" t="s">
        <v>9</v>
      </c>
      <c r="B91" s="43">
        <v>579.4</v>
      </c>
      <c r="C91" s="23">
        <v>5.7</v>
      </c>
    </row>
    <row r="92" spans="1:3" ht="15" customHeight="1" x14ac:dyDescent="0.2">
      <c r="A92" s="2" t="s">
        <v>4</v>
      </c>
      <c r="B92" s="43">
        <v>548.29999999999995</v>
      </c>
      <c r="C92" s="23">
        <v>4.0999999999999996</v>
      </c>
    </row>
    <row r="93" spans="1:3" ht="15" customHeight="1" x14ac:dyDescent="0.2">
      <c r="A93" s="2" t="s">
        <v>1</v>
      </c>
      <c r="B93" s="43">
        <v>526.79999999999995</v>
      </c>
      <c r="C93" s="23">
        <v>2.4</v>
      </c>
    </row>
    <row r="94" spans="1:3" ht="15" customHeight="1" x14ac:dyDescent="0.2">
      <c r="A94" s="2" t="s">
        <v>2</v>
      </c>
      <c r="B94" s="43">
        <v>514.70000000000005</v>
      </c>
      <c r="C94" s="20">
        <v>3.3</v>
      </c>
    </row>
    <row r="95" spans="1:3" ht="15" customHeight="1" x14ac:dyDescent="0.25">
      <c r="A95" s="12"/>
      <c r="B95" s="41"/>
      <c r="C95" s="10"/>
    </row>
    <row r="96" spans="1:3" ht="15" customHeight="1" x14ac:dyDescent="0.2">
      <c r="A96" s="9" t="s">
        <v>21</v>
      </c>
      <c r="B96" s="41"/>
      <c r="C96" s="10"/>
    </row>
    <row r="97" spans="1:3" ht="15" customHeight="1" x14ac:dyDescent="0.2">
      <c r="A97" s="2" t="s">
        <v>3</v>
      </c>
      <c r="B97" s="44">
        <v>498.1</v>
      </c>
      <c r="C97" s="10">
        <v>2.2000000000000002</v>
      </c>
    </row>
    <row r="98" spans="1:3" ht="15" customHeight="1" x14ac:dyDescent="0.2">
      <c r="A98" s="2" t="s">
        <v>16</v>
      </c>
      <c r="B98" s="44">
        <v>487.3</v>
      </c>
      <c r="C98" s="10">
        <v>4.8</v>
      </c>
    </row>
    <row r="99" spans="1:3" ht="15" customHeight="1" x14ac:dyDescent="0.2">
      <c r="A99" s="2" t="s">
        <v>15</v>
      </c>
      <c r="B99" s="44">
        <v>464.9</v>
      </c>
      <c r="C99" s="10">
        <v>5.0999999999999996</v>
      </c>
    </row>
    <row r="100" spans="1:3" ht="15" customHeight="1" x14ac:dyDescent="0.2">
      <c r="A100" s="2" t="s">
        <v>14</v>
      </c>
      <c r="B100" s="44">
        <v>442.3</v>
      </c>
      <c r="C100" s="10">
        <v>4.4000000000000004</v>
      </c>
    </row>
    <row r="101" spans="1:3" ht="15" customHeight="1" x14ac:dyDescent="0.2">
      <c r="A101" s="2" t="s">
        <v>13</v>
      </c>
      <c r="B101" s="43">
        <v>423.7</v>
      </c>
      <c r="C101" s="10">
        <v>3</v>
      </c>
    </row>
    <row r="102" spans="1:3" ht="15" customHeight="1" x14ac:dyDescent="0.2">
      <c r="A102" s="2" t="s">
        <v>12</v>
      </c>
      <c r="B102" s="43">
        <v>411.3</v>
      </c>
      <c r="C102" s="10">
        <v>3.2</v>
      </c>
    </row>
    <row r="103" spans="1:3" ht="15" customHeight="1" x14ac:dyDescent="0.2">
      <c r="A103" s="2" t="s">
        <v>11</v>
      </c>
      <c r="B103" s="43">
        <v>398.6</v>
      </c>
      <c r="C103" s="10">
        <v>4.7</v>
      </c>
    </row>
    <row r="104" spans="1:3" ht="15" customHeight="1" x14ac:dyDescent="0.2">
      <c r="A104" s="2" t="s">
        <v>10</v>
      </c>
      <c r="B104" s="43">
        <v>380.7</v>
      </c>
      <c r="C104" s="10">
        <v>6.1</v>
      </c>
    </row>
    <row r="105" spans="1:3" ht="15" customHeight="1" x14ac:dyDescent="0.2">
      <c r="A105" s="2" t="s">
        <v>9</v>
      </c>
      <c r="B105" s="43">
        <v>358.8</v>
      </c>
      <c r="C105" s="16">
        <v>4.3</v>
      </c>
    </row>
    <row r="106" spans="1:3" ht="15" customHeight="1" x14ac:dyDescent="0.2">
      <c r="A106" s="2" t="s">
        <v>4</v>
      </c>
      <c r="B106" s="43">
        <v>344.1</v>
      </c>
      <c r="C106" s="16">
        <v>2.8</v>
      </c>
    </row>
    <row r="107" spans="1:3" ht="15" customHeight="1" x14ac:dyDescent="0.2">
      <c r="A107" s="2" t="s">
        <v>1</v>
      </c>
      <c r="B107" s="43">
        <v>334.8</v>
      </c>
      <c r="C107" s="16">
        <v>1.6</v>
      </c>
    </row>
    <row r="108" spans="1:3" ht="15" customHeight="1" x14ac:dyDescent="0.2">
      <c r="A108" s="11" t="s">
        <v>2</v>
      </c>
      <c r="B108" s="43">
        <v>329.4</v>
      </c>
      <c r="C108" s="10">
        <v>3.3</v>
      </c>
    </row>
    <row r="109" spans="1:3" ht="15" customHeight="1" x14ac:dyDescent="0.25">
      <c r="A109" s="12"/>
      <c r="B109" s="41"/>
      <c r="C109" s="10"/>
    </row>
    <row r="110" spans="1:3" ht="15" customHeight="1" x14ac:dyDescent="0.2">
      <c r="A110" s="9" t="s">
        <v>20</v>
      </c>
      <c r="B110" s="41"/>
      <c r="C110" s="10"/>
    </row>
    <row r="111" spans="1:3" ht="15" customHeight="1" x14ac:dyDescent="0.2">
      <c r="A111" s="2" t="s">
        <v>3</v>
      </c>
      <c r="B111" s="44">
        <v>318.89999999999998</v>
      </c>
      <c r="C111" s="10">
        <v>3.5</v>
      </c>
    </row>
    <row r="112" spans="1:3" ht="15" customHeight="1" x14ac:dyDescent="0.2">
      <c r="A112" s="2" t="s">
        <v>16</v>
      </c>
      <c r="B112" s="44">
        <v>308.10000000000002</v>
      </c>
      <c r="C112" s="10">
        <v>2.2999999999999998</v>
      </c>
    </row>
    <row r="113" spans="1:4" ht="15" customHeight="1" x14ac:dyDescent="0.2">
      <c r="A113" s="2" t="s">
        <v>15</v>
      </c>
      <c r="B113" s="44">
        <v>301.2</v>
      </c>
      <c r="C113" s="10">
        <v>1.7</v>
      </c>
      <c r="D113" s="19"/>
    </row>
    <row r="114" spans="1:4" ht="15" customHeight="1" x14ac:dyDescent="0.2">
      <c r="A114" s="2" t="s">
        <v>14</v>
      </c>
      <c r="B114" s="44">
        <v>296.10000000000002</v>
      </c>
      <c r="C114" s="10">
        <v>1.6</v>
      </c>
    </row>
    <row r="115" spans="1:4" ht="15" customHeight="1" x14ac:dyDescent="0.2">
      <c r="A115" s="2" t="s">
        <v>13</v>
      </c>
      <c r="B115" s="44">
        <v>291.5</v>
      </c>
      <c r="C115" s="10">
        <v>1.1000000000000001</v>
      </c>
    </row>
    <row r="116" spans="1:4" ht="15" customHeight="1" x14ac:dyDescent="0.2">
      <c r="A116" s="2" t="s">
        <v>12</v>
      </c>
      <c r="B116" s="44">
        <v>288.39999999999998</v>
      </c>
      <c r="C116" s="10">
        <v>1</v>
      </c>
    </row>
    <row r="117" spans="1:4" ht="15" customHeight="1" x14ac:dyDescent="0.2">
      <c r="A117" s="2" t="s">
        <v>11</v>
      </c>
      <c r="B117" s="44">
        <v>285.5</v>
      </c>
      <c r="C117" s="10">
        <v>1.4</v>
      </c>
    </row>
    <row r="118" spans="1:4" ht="15" customHeight="1" x14ac:dyDescent="0.2">
      <c r="A118" s="2" t="s">
        <v>10</v>
      </c>
      <c r="B118" s="44">
        <v>281.5</v>
      </c>
      <c r="C118" s="10">
        <v>1.6</v>
      </c>
    </row>
    <row r="119" spans="1:4" ht="15" customHeight="1" x14ac:dyDescent="0.2">
      <c r="A119" s="2" t="s">
        <v>9</v>
      </c>
      <c r="B119" s="44">
        <v>277.2</v>
      </c>
      <c r="C119" s="16">
        <v>0.8</v>
      </c>
    </row>
    <row r="120" spans="1:4" ht="15" customHeight="1" x14ac:dyDescent="0.2">
      <c r="A120" s="2" t="s">
        <v>4</v>
      </c>
      <c r="B120" s="44">
        <v>275</v>
      </c>
      <c r="C120" s="16">
        <v>0.9</v>
      </c>
    </row>
    <row r="121" spans="1:4" ht="15" customHeight="1" x14ac:dyDescent="0.2">
      <c r="A121" s="2" t="s">
        <v>1</v>
      </c>
      <c r="B121" s="44">
        <v>272.60000000000002</v>
      </c>
      <c r="C121" s="16">
        <v>1.1000000000000001</v>
      </c>
    </row>
    <row r="122" spans="1:4" ht="15" customHeight="1" x14ac:dyDescent="0.2">
      <c r="A122" s="11" t="s">
        <v>2</v>
      </c>
      <c r="B122" s="44">
        <v>269.60000000000002</v>
      </c>
      <c r="C122" s="10">
        <v>1.5</v>
      </c>
    </row>
    <row r="123" spans="1:4" ht="15" customHeight="1" x14ac:dyDescent="0.25">
      <c r="A123" s="12"/>
      <c r="B123" s="41"/>
      <c r="C123" s="10"/>
    </row>
    <row r="124" spans="1:4" ht="15" customHeight="1" x14ac:dyDescent="0.2">
      <c r="A124" s="9" t="s">
        <v>19</v>
      </c>
      <c r="B124" s="41"/>
      <c r="C124" s="10"/>
    </row>
    <row r="125" spans="1:4" ht="15" customHeight="1" x14ac:dyDescent="0.2">
      <c r="A125" s="2" t="s">
        <v>3</v>
      </c>
      <c r="B125" s="44">
        <v>265.60000000000002</v>
      </c>
      <c r="C125" s="10">
        <v>1.8</v>
      </c>
    </row>
    <row r="126" spans="1:4" ht="15" customHeight="1" x14ac:dyDescent="0.2">
      <c r="A126" s="2" t="s">
        <v>16</v>
      </c>
      <c r="B126" s="44">
        <v>261</v>
      </c>
      <c r="C126" s="10">
        <v>2.2000000000000002</v>
      </c>
    </row>
    <row r="127" spans="1:4" ht="15" customHeight="1" x14ac:dyDescent="0.2">
      <c r="A127" s="2" t="s">
        <v>15</v>
      </c>
      <c r="B127" s="44">
        <v>255.5</v>
      </c>
      <c r="C127" s="10">
        <v>1.8</v>
      </c>
      <c r="D127" s="19"/>
    </row>
    <row r="128" spans="1:4" ht="15" customHeight="1" x14ac:dyDescent="0.2">
      <c r="A128" s="2" t="s">
        <v>14</v>
      </c>
      <c r="B128" s="44">
        <v>250.9</v>
      </c>
      <c r="C128" s="10">
        <v>1.6</v>
      </c>
    </row>
    <row r="129" spans="1:4" ht="15" customHeight="1" x14ac:dyDescent="0.2">
      <c r="A129" s="2" t="s">
        <v>13</v>
      </c>
      <c r="B129" s="44">
        <v>246.9</v>
      </c>
      <c r="C129" s="10">
        <v>2.2000000000000002</v>
      </c>
    </row>
    <row r="130" spans="1:4" ht="15" customHeight="1" x14ac:dyDescent="0.2">
      <c r="A130" s="2" t="s">
        <v>12</v>
      </c>
      <c r="B130" s="44">
        <v>241.6</v>
      </c>
      <c r="C130" s="10">
        <v>2.7</v>
      </c>
    </row>
    <row r="131" spans="1:4" ht="15" customHeight="1" x14ac:dyDescent="0.2">
      <c r="A131" s="2" t="s">
        <v>11</v>
      </c>
      <c r="B131" s="44">
        <v>235.3</v>
      </c>
      <c r="C131" s="10">
        <v>2.5</v>
      </c>
    </row>
    <row r="132" spans="1:4" ht="15" customHeight="1" x14ac:dyDescent="0.2">
      <c r="A132" s="2" t="s">
        <v>10</v>
      </c>
      <c r="B132" s="44">
        <v>229.6</v>
      </c>
      <c r="C132" s="10">
        <v>2.5</v>
      </c>
    </row>
    <row r="133" spans="1:4" ht="15" customHeight="1" x14ac:dyDescent="0.2">
      <c r="A133" s="2" t="s">
        <v>9</v>
      </c>
      <c r="B133" s="44">
        <v>223.9</v>
      </c>
      <c r="C133" s="16">
        <v>1.4</v>
      </c>
    </row>
    <row r="134" spans="1:4" ht="15" customHeight="1" x14ac:dyDescent="0.2">
      <c r="A134" s="2" t="s">
        <v>4</v>
      </c>
      <c r="B134" s="44">
        <v>220.7</v>
      </c>
      <c r="C134" s="16">
        <v>1.4</v>
      </c>
    </row>
    <row r="135" spans="1:4" ht="15" customHeight="1" x14ac:dyDescent="0.2">
      <c r="A135" s="2" t="s">
        <v>1</v>
      </c>
      <c r="B135" s="44">
        <v>217.6</v>
      </c>
      <c r="C135" s="16">
        <v>1.7</v>
      </c>
    </row>
    <row r="136" spans="1:4" ht="15" customHeight="1" x14ac:dyDescent="0.2">
      <c r="A136" s="11" t="s">
        <v>2</v>
      </c>
      <c r="B136" s="44">
        <v>213.9</v>
      </c>
      <c r="C136" s="10">
        <v>2.7</v>
      </c>
    </row>
    <row r="137" spans="1:4" ht="15" customHeight="1" x14ac:dyDescent="0.25">
      <c r="A137" s="12"/>
      <c r="B137" s="41"/>
      <c r="C137" s="10"/>
    </row>
    <row r="138" spans="1:4" ht="15" customHeight="1" x14ac:dyDescent="0.2">
      <c r="A138" s="9" t="s">
        <v>18</v>
      </c>
      <c r="B138" s="41"/>
      <c r="C138" s="10"/>
    </row>
    <row r="139" spans="1:4" ht="15" customHeight="1" x14ac:dyDescent="0.2">
      <c r="A139" s="2" t="s">
        <v>3</v>
      </c>
      <c r="B139" s="44">
        <v>208.2</v>
      </c>
      <c r="C139" s="10">
        <v>1.8</v>
      </c>
    </row>
    <row r="140" spans="1:4" ht="15" customHeight="1" x14ac:dyDescent="0.2">
      <c r="A140" s="2" t="s">
        <v>16</v>
      </c>
      <c r="B140" s="44">
        <v>204.5</v>
      </c>
      <c r="C140" s="10">
        <v>1.5</v>
      </c>
    </row>
    <row r="141" spans="1:4" ht="15" customHeight="1" x14ac:dyDescent="0.2">
      <c r="A141" s="2" t="s">
        <v>15</v>
      </c>
      <c r="B141" s="44">
        <v>201.4</v>
      </c>
      <c r="C141" s="10">
        <v>1.5</v>
      </c>
      <c r="D141" s="19"/>
    </row>
    <row r="142" spans="1:4" ht="15" customHeight="1" x14ac:dyDescent="0.2">
      <c r="A142" s="2" t="s">
        <v>14</v>
      </c>
      <c r="B142" s="44">
        <v>198.4</v>
      </c>
      <c r="C142" s="10">
        <v>1.1000000000000001</v>
      </c>
    </row>
    <row r="143" spans="1:4" ht="15" customHeight="1" x14ac:dyDescent="0.2">
      <c r="A143" s="2" t="s">
        <v>13</v>
      </c>
      <c r="B143" s="44">
        <v>196.2</v>
      </c>
      <c r="C143" s="10">
        <v>1.6</v>
      </c>
    </row>
    <row r="144" spans="1:4" ht="15" customHeight="1" x14ac:dyDescent="0.2">
      <c r="A144" s="2" t="s">
        <v>12</v>
      </c>
      <c r="B144" s="44">
        <v>193.1</v>
      </c>
      <c r="C144" s="10">
        <v>1.4</v>
      </c>
    </row>
    <row r="145" spans="1:3" ht="15" customHeight="1" x14ac:dyDescent="0.2">
      <c r="A145" s="2" t="s">
        <v>11</v>
      </c>
      <c r="B145" s="44">
        <v>190.4</v>
      </c>
      <c r="C145" s="10">
        <v>1.8</v>
      </c>
    </row>
    <row r="146" spans="1:3" ht="15" customHeight="1" x14ac:dyDescent="0.2">
      <c r="A146" s="2" t="s">
        <v>10</v>
      </c>
      <c r="B146" s="44">
        <v>187</v>
      </c>
      <c r="C146" s="10">
        <v>2.6</v>
      </c>
    </row>
    <row r="147" spans="1:3" ht="15" customHeight="1" x14ac:dyDescent="0.2">
      <c r="A147" s="2" t="s">
        <v>9</v>
      </c>
      <c r="B147" s="44">
        <v>182.2</v>
      </c>
      <c r="C147" s="16">
        <v>5.2</v>
      </c>
    </row>
    <row r="148" spans="1:3" ht="15" customHeight="1" x14ac:dyDescent="0.2">
      <c r="A148" s="2" t="s">
        <v>4</v>
      </c>
      <c r="B148" s="44">
        <v>173.2</v>
      </c>
      <c r="C148" s="16">
        <v>2.4</v>
      </c>
    </row>
    <row r="149" spans="1:3" ht="15" customHeight="1" x14ac:dyDescent="0.2">
      <c r="A149" s="2" t="s">
        <v>1</v>
      </c>
      <c r="B149" s="44">
        <v>169.1</v>
      </c>
      <c r="C149" s="16">
        <v>1.6</v>
      </c>
    </row>
    <row r="150" spans="1:3" ht="15" customHeight="1" x14ac:dyDescent="0.2">
      <c r="A150" s="11" t="s">
        <v>2</v>
      </c>
      <c r="B150" s="44">
        <v>166.5</v>
      </c>
      <c r="C150" s="10">
        <v>1.7</v>
      </c>
    </row>
    <row r="151" spans="1:3" ht="15" customHeight="1" x14ac:dyDescent="0.25">
      <c r="A151" s="12"/>
      <c r="B151" s="44"/>
      <c r="C151" s="10"/>
    </row>
    <row r="152" spans="1:3" ht="15" customHeight="1" x14ac:dyDescent="0.2">
      <c r="A152" s="9" t="s">
        <v>17</v>
      </c>
      <c r="B152" s="44"/>
      <c r="C152" s="10"/>
    </row>
    <row r="153" spans="1:3" ht="15" customHeight="1" x14ac:dyDescent="0.2">
      <c r="A153" s="2" t="s">
        <v>3</v>
      </c>
      <c r="B153" s="44">
        <v>163.69999999999999</v>
      </c>
      <c r="C153" s="10">
        <v>1.7</v>
      </c>
    </row>
    <row r="154" spans="1:3" ht="15" customHeight="1" x14ac:dyDescent="0.2">
      <c r="A154" s="2" t="s">
        <v>16</v>
      </c>
      <c r="B154" s="44">
        <v>161</v>
      </c>
      <c r="C154" s="10">
        <v>1.9</v>
      </c>
    </row>
    <row r="155" spans="1:3" ht="15" customHeight="1" x14ac:dyDescent="0.2">
      <c r="A155" s="2" t="s">
        <v>15</v>
      </c>
      <c r="B155" s="44">
        <v>158</v>
      </c>
      <c r="C155" s="10">
        <v>1.9</v>
      </c>
    </row>
    <row r="156" spans="1:3" ht="15" customHeight="1" x14ac:dyDescent="0.2">
      <c r="A156" s="2" t="s">
        <v>14</v>
      </c>
      <c r="B156" s="44">
        <v>155.1</v>
      </c>
      <c r="C156" s="10">
        <v>2.5</v>
      </c>
    </row>
    <row r="157" spans="1:3" ht="15" customHeight="1" x14ac:dyDescent="0.2">
      <c r="A157" s="2" t="s">
        <v>13</v>
      </c>
      <c r="B157" s="44">
        <v>151.30000000000001</v>
      </c>
      <c r="C157" s="10">
        <v>2.2000000000000002</v>
      </c>
    </row>
    <row r="158" spans="1:3" ht="15" customHeight="1" x14ac:dyDescent="0.2">
      <c r="A158" s="2" t="s">
        <v>12</v>
      </c>
      <c r="B158" s="44">
        <v>148</v>
      </c>
      <c r="C158" s="10">
        <v>2.1</v>
      </c>
    </row>
    <row r="159" spans="1:3" ht="15" customHeight="1" x14ac:dyDescent="0.2">
      <c r="A159" s="2" t="s">
        <v>11</v>
      </c>
      <c r="B159" s="44">
        <v>145</v>
      </c>
      <c r="C159" s="10">
        <v>1.8</v>
      </c>
    </row>
    <row r="160" spans="1:3" ht="15" customHeight="1" x14ac:dyDescent="0.2">
      <c r="A160" s="2" t="s">
        <v>10</v>
      </c>
      <c r="B160" s="44">
        <v>142.5</v>
      </c>
      <c r="C160" s="10">
        <v>2</v>
      </c>
    </row>
    <row r="161" spans="1:6" ht="15" customHeight="1" x14ac:dyDescent="0.2">
      <c r="A161" s="2" t="s">
        <v>9</v>
      </c>
      <c r="B161" s="44">
        <v>139.69999999999999</v>
      </c>
      <c r="C161" s="10">
        <v>1.8</v>
      </c>
    </row>
    <row r="162" spans="1:6" ht="15" customHeight="1" x14ac:dyDescent="0.2">
      <c r="A162" s="2" t="s">
        <v>4</v>
      </c>
      <c r="B162" s="44">
        <v>137.19999999999999</v>
      </c>
      <c r="C162" s="16">
        <v>1.2</v>
      </c>
    </row>
    <row r="163" spans="1:6" ht="15" customHeight="1" x14ac:dyDescent="0.2">
      <c r="A163" s="2" t="s">
        <v>1</v>
      </c>
      <c r="B163" s="44">
        <v>135.6</v>
      </c>
      <c r="C163" s="16">
        <v>1.3</v>
      </c>
    </row>
    <row r="164" spans="1:6" ht="15" customHeight="1" x14ac:dyDescent="0.2">
      <c r="A164" s="11" t="s">
        <v>2</v>
      </c>
      <c r="B164" s="44">
        <v>133.9</v>
      </c>
      <c r="C164" s="10">
        <v>2.2999999999999998</v>
      </c>
    </row>
    <row r="165" spans="1:6" ht="15" customHeight="1" x14ac:dyDescent="0.2">
      <c r="B165" s="41"/>
      <c r="C165" s="10"/>
    </row>
    <row r="166" spans="1:6" ht="15" customHeight="1" x14ac:dyDescent="0.2">
      <c r="A166" s="9" t="s">
        <v>7</v>
      </c>
      <c r="B166" s="41"/>
      <c r="C166" s="10"/>
    </row>
    <row r="167" spans="1:6" ht="15" customHeight="1" x14ac:dyDescent="0.2">
      <c r="A167" s="2" t="s">
        <v>3</v>
      </c>
      <c r="B167" s="41">
        <v>130.9</v>
      </c>
      <c r="C167" s="10">
        <v>2.6</v>
      </c>
    </row>
    <row r="168" spans="1:6" ht="15" customHeight="1" x14ac:dyDescent="0.2">
      <c r="A168" s="2" t="s">
        <v>16</v>
      </c>
      <c r="B168" s="41">
        <v>127.6</v>
      </c>
      <c r="C168" s="10">
        <v>2.2999999999999998</v>
      </c>
    </row>
    <row r="169" spans="1:6" ht="15" customHeight="1" x14ac:dyDescent="0.2">
      <c r="A169" s="2" t="s">
        <v>15</v>
      </c>
      <c r="B169" s="41">
        <v>124.7</v>
      </c>
      <c r="C169" s="10">
        <v>2.4</v>
      </c>
    </row>
    <row r="170" spans="1:6" ht="15" customHeight="1" x14ac:dyDescent="0.2">
      <c r="A170" s="2" t="s">
        <v>14</v>
      </c>
      <c r="B170" s="41">
        <v>121.8</v>
      </c>
      <c r="C170" s="10">
        <v>2</v>
      </c>
    </row>
    <row r="171" spans="1:6" ht="15" customHeight="1" x14ac:dyDescent="0.2">
      <c r="A171" s="2" t="s">
        <v>13</v>
      </c>
      <c r="B171" s="44">
        <v>119.4</v>
      </c>
      <c r="C171" s="10">
        <v>1.8</v>
      </c>
    </row>
    <row r="172" spans="1:6" ht="15" customHeight="1" x14ac:dyDescent="0.2">
      <c r="A172" s="2" t="s">
        <v>12</v>
      </c>
      <c r="B172" s="44">
        <v>117.3</v>
      </c>
      <c r="C172" s="10">
        <v>1.9</v>
      </c>
    </row>
    <row r="173" spans="1:6" ht="15" customHeight="1" x14ac:dyDescent="0.2">
      <c r="A173" s="2" t="s">
        <v>11</v>
      </c>
      <c r="B173" s="44">
        <v>115.1</v>
      </c>
      <c r="C173" s="10">
        <v>2.4</v>
      </c>
      <c r="D173" s="15"/>
      <c r="E173" s="13"/>
      <c r="F173" s="13"/>
    </row>
    <row r="174" spans="1:6" ht="15" customHeight="1" x14ac:dyDescent="0.2">
      <c r="A174" s="2" t="s">
        <v>10</v>
      </c>
      <c r="B174" s="44">
        <v>112.4</v>
      </c>
      <c r="C174" s="10">
        <v>3.2</v>
      </c>
      <c r="D174" s="14"/>
      <c r="F174" s="13"/>
    </row>
    <row r="175" spans="1:6" ht="15" customHeight="1" x14ac:dyDescent="0.2">
      <c r="A175" s="2" t="s">
        <v>9</v>
      </c>
      <c r="B175" s="44">
        <v>108.9</v>
      </c>
      <c r="C175" s="10">
        <v>1.7</v>
      </c>
      <c r="D175" s="14"/>
      <c r="F175" s="13"/>
    </row>
    <row r="176" spans="1:6" ht="15" customHeight="1" x14ac:dyDescent="0.2">
      <c r="A176" s="2" t="s">
        <v>4</v>
      </c>
      <c r="B176" s="44">
        <v>107.1</v>
      </c>
      <c r="C176" s="16">
        <v>1.7</v>
      </c>
    </row>
    <row r="177" spans="1:3" ht="15" customHeight="1" x14ac:dyDescent="0.2">
      <c r="A177" s="2" t="s">
        <v>1</v>
      </c>
      <c r="B177" s="44">
        <v>105.3</v>
      </c>
      <c r="C177" s="16">
        <v>2.1</v>
      </c>
    </row>
    <row r="178" spans="1:3" ht="15" customHeight="1" x14ac:dyDescent="0.2">
      <c r="A178" s="11" t="s">
        <v>2</v>
      </c>
      <c r="B178" s="44">
        <v>103.1</v>
      </c>
      <c r="C178" s="16">
        <v>3.1</v>
      </c>
    </row>
    <row r="179" spans="1:3" ht="15" customHeight="1" x14ac:dyDescent="0.2">
      <c r="B179" s="44"/>
      <c r="C179" s="16"/>
    </row>
    <row r="180" spans="1:3" ht="15" customHeight="1" x14ac:dyDescent="0.2">
      <c r="A180" s="9" t="s">
        <v>5</v>
      </c>
      <c r="B180" s="44"/>
      <c r="C180" s="10"/>
    </row>
    <row r="181" spans="1:3" ht="15" customHeight="1" thickBot="1" x14ac:dyDescent="0.25">
      <c r="A181" s="17" t="s">
        <v>3</v>
      </c>
      <c r="B181" s="45">
        <v>100</v>
      </c>
      <c r="C181" s="18"/>
    </row>
    <row r="182" spans="1:3" ht="15" customHeight="1" thickTop="1" thickBot="1" x14ac:dyDescent="0.25">
      <c r="B182" s="46"/>
      <c r="C182" s="58"/>
    </row>
    <row r="183" spans="1:3" ht="15" customHeight="1" thickTop="1" x14ac:dyDescent="0.2">
      <c r="A183" s="21" t="s">
        <v>23</v>
      </c>
      <c r="B183" s="47"/>
      <c r="C183" s="59"/>
    </row>
    <row r="184" spans="1:3" ht="15" customHeight="1" x14ac:dyDescent="0.2">
      <c r="A184" s="22"/>
      <c r="B184" s="47"/>
      <c r="C184" s="59"/>
    </row>
    <row r="185" spans="1:3" ht="15" customHeight="1" x14ac:dyDescent="0.2">
      <c r="A185" s="22"/>
      <c r="B185" s="47"/>
      <c r="C185" s="59"/>
    </row>
    <row r="186" spans="1:3" ht="15" customHeight="1" x14ac:dyDescent="0.2">
      <c r="A186" s="22"/>
      <c r="B186" s="47"/>
      <c r="C186" s="59"/>
    </row>
    <row r="187" spans="1:3" ht="15" customHeight="1" x14ac:dyDescent="0.2">
      <c r="A187" s="22"/>
      <c r="B187" s="47"/>
      <c r="C187" s="59"/>
    </row>
    <row r="188" spans="1:3" ht="15" customHeight="1" x14ac:dyDescent="0.2">
      <c r="A188" s="22"/>
      <c r="B188" s="47"/>
      <c r="C188" s="59"/>
    </row>
    <row r="189" spans="1:3" ht="15" customHeight="1" x14ac:dyDescent="0.2">
      <c r="A189" s="22"/>
    </row>
  </sheetData>
  <mergeCells count="1">
    <mergeCell ref="E3:F7"/>
  </mergeCells>
  <pageMargins left="0.4" right="0.39" top="0.4" bottom="0.47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C18" sqref="C18"/>
    </sheetView>
  </sheetViews>
  <sheetFormatPr baseColWidth="10" defaultRowHeight="12.75" x14ac:dyDescent="0.2"/>
  <cols>
    <col min="2" max="3" width="20.42578125" customWidth="1"/>
    <col min="4" max="4" width="22.85546875" customWidth="1"/>
    <col min="5" max="5" width="19.7109375" customWidth="1"/>
    <col min="6" max="6" width="20.140625" customWidth="1"/>
    <col min="7" max="7" width="23.28515625" customWidth="1"/>
    <col min="8" max="8" width="21.28515625" customWidth="1"/>
    <col min="9" max="9" width="18.85546875" customWidth="1"/>
    <col min="10" max="10" width="19.5703125" customWidth="1"/>
    <col min="11" max="11" width="20" customWidth="1"/>
    <col min="12" max="12" width="21" customWidth="1"/>
    <col min="13" max="13" width="20.140625" customWidth="1"/>
  </cols>
  <sheetData>
    <row r="2" spans="1:13" ht="15" x14ac:dyDescent="0.2">
      <c r="A2" s="61" t="s">
        <v>41</v>
      </c>
    </row>
    <row r="5" spans="1:13" x14ac:dyDescent="0.2">
      <c r="A5" s="60" t="s">
        <v>26</v>
      </c>
      <c r="B5" s="60" t="s">
        <v>2</v>
      </c>
      <c r="C5" s="60" t="s">
        <v>1</v>
      </c>
      <c r="D5" s="60" t="s">
        <v>4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0" t="s">
        <v>15</v>
      </c>
      <c r="L5" s="60" t="s">
        <v>16</v>
      </c>
      <c r="M5" s="60" t="s">
        <v>3</v>
      </c>
    </row>
    <row r="6" spans="1:13" x14ac:dyDescent="0.2">
      <c r="A6" s="33">
        <v>2016</v>
      </c>
      <c r="B6" s="48">
        <f>'Desde 2015 con V4'!B66</f>
        <v>3011</v>
      </c>
      <c r="C6" s="48">
        <f>'Desde 2015 con V4'!B65</f>
        <v>3408.5</v>
      </c>
      <c r="D6" s="48">
        <f>'Desde 2015 con V4'!B64</f>
        <v>3977.7</v>
      </c>
      <c r="E6" s="48">
        <f>'Desde 2015 con V4'!B63</f>
        <v>4785.2</v>
      </c>
      <c r="F6" s="48">
        <f>'Desde 2015 con V4'!B62</f>
        <v>5742.2</v>
      </c>
      <c r="G6" s="48">
        <f>'Desde 2015 con V4'!B61</f>
        <v>7166.3</v>
      </c>
      <c r="H6" s="48">
        <f>'Desde 2015 con V4'!B60</f>
        <v>8814.5</v>
      </c>
      <c r="I6" s="48">
        <f>'Desde 2015 con V4'!B59</f>
        <v>9581.4</v>
      </c>
      <c r="J6" s="48">
        <f>'Desde 2015 con V4'!B58</f>
        <v>10942</v>
      </c>
      <c r="K6" s="48">
        <f>'Desde 2015 con V4'!B57</f>
        <v>12069</v>
      </c>
      <c r="L6" s="48">
        <f>'Desde 2015 con V4'!B56</f>
        <v>14362.1</v>
      </c>
      <c r="M6" s="48">
        <f>'Desde 2015 con V4'!B55</f>
        <v>17765.900000000001</v>
      </c>
    </row>
    <row r="7" spans="1:13" x14ac:dyDescent="0.2">
      <c r="A7" s="33">
        <v>2017</v>
      </c>
      <c r="B7" s="2">
        <v>23273.3</v>
      </c>
      <c r="C7" s="2">
        <v>26927.200000000001</v>
      </c>
      <c r="D7" s="2">
        <v>31154.799999999999</v>
      </c>
      <c r="E7" s="2">
        <v>35796.9</v>
      </c>
      <c r="F7" s="2">
        <v>42741.5</v>
      </c>
      <c r="G7" s="2">
        <v>52230.1</v>
      </c>
      <c r="H7" s="2">
        <v>63877.4</v>
      </c>
      <c r="I7" s="2">
        <v>84254.3</v>
      </c>
      <c r="J7" s="2">
        <v>112648</v>
      </c>
      <c r="K7" s="2">
        <v>169647.9</v>
      </c>
      <c r="L7" s="2">
        <v>277883.3</v>
      </c>
      <c r="M7" s="2">
        <v>550486.80000000005</v>
      </c>
    </row>
    <row r="8" spans="1:13" x14ac:dyDescent="0.2">
      <c r="A8" s="33">
        <v>2018</v>
      </c>
      <c r="B8" s="2">
        <v>1075100.7</v>
      </c>
      <c r="C8" s="2">
        <v>1795418.2</v>
      </c>
      <c r="D8" s="2">
        <v>2585402.2000000002</v>
      </c>
      <c r="E8" s="2">
        <v>4762310.9000000004</v>
      </c>
      <c r="F8" s="2">
        <v>9486523.3000000007</v>
      </c>
      <c r="G8" s="2">
        <v>21515434.800000001</v>
      </c>
      <c r="H8" s="2">
        <v>40922357</v>
      </c>
      <c r="I8" s="2">
        <v>79593984.400000006</v>
      </c>
      <c r="J8" s="2">
        <v>283195396.5</v>
      </c>
      <c r="K8" s="2">
        <v>571205114.70000005</v>
      </c>
      <c r="L8" s="2">
        <v>1219351558.4000001</v>
      </c>
      <c r="M8" s="2">
        <v>2787437662.5</v>
      </c>
    </row>
    <row r="9" spans="1:13" x14ac:dyDescent="0.2">
      <c r="A9" s="33">
        <v>2019</v>
      </c>
      <c r="B9" s="2">
        <f>'Desde 2015 con V4'!B24</f>
        <v>10316306788.9</v>
      </c>
      <c r="C9" s="2">
        <f>'Desde 2015 con V4'!B23</f>
        <v>22386385731.900002</v>
      </c>
      <c r="D9" s="2">
        <f>'Desde 2015 con V4'!B22</f>
        <v>31117076167.299999</v>
      </c>
      <c r="E9" s="2">
        <f>'Desde 2015 con V4'!B21</f>
        <v>47982531450</v>
      </c>
      <c r="F9" s="2">
        <f>'Desde 2015 con V4'!B20</f>
        <v>0</v>
      </c>
      <c r="G9" s="2">
        <f>'Desde 2015 con V4'!B19</f>
        <v>0</v>
      </c>
      <c r="H9" s="2">
        <f>'Desde 2015 con V4'!B18</f>
        <v>0</v>
      </c>
      <c r="I9" s="2">
        <f>'Desde 2015 con V4'!B17</f>
        <v>0</v>
      </c>
      <c r="J9" s="2">
        <f>'Desde 2015 con V4'!B16</f>
        <v>0</v>
      </c>
      <c r="K9" s="2">
        <f>'Desde 2015 con V4'!B15</f>
        <v>0</v>
      </c>
      <c r="L9" s="2">
        <f>'Desde 2015 con V4'!B14</f>
        <v>0</v>
      </c>
      <c r="M9" s="2">
        <f>'Desde 2015 con V4'!B13</f>
        <v>0</v>
      </c>
    </row>
    <row r="14" spans="1:13" x14ac:dyDescent="0.2">
      <c r="B14" s="33"/>
      <c r="C14" s="34"/>
    </row>
    <row r="15" spans="1:13" x14ac:dyDescent="0.2">
      <c r="B15" s="33"/>
      <c r="C15" s="34"/>
    </row>
    <row r="16" spans="1:13" x14ac:dyDescent="0.2">
      <c r="B16" s="33"/>
      <c r="C16" s="34"/>
    </row>
    <row r="17" spans="2:3" x14ac:dyDescent="0.2">
      <c r="B17" s="33"/>
      <c r="C17" s="34"/>
    </row>
    <row r="18" spans="2:3" x14ac:dyDescent="0.2">
      <c r="B18" s="33"/>
      <c r="C18" s="34"/>
    </row>
    <row r="19" spans="2:3" x14ac:dyDescent="0.2">
      <c r="B19" s="33"/>
      <c r="C19" s="34"/>
    </row>
    <row r="20" spans="2:3" x14ac:dyDescent="0.2">
      <c r="B20" s="33"/>
      <c r="C20" s="34"/>
    </row>
    <row r="21" spans="2:3" x14ac:dyDescent="0.2">
      <c r="B21" s="33"/>
      <c r="C21" s="34"/>
    </row>
    <row r="22" spans="2:3" x14ac:dyDescent="0.2">
      <c r="B22" s="33"/>
      <c r="C22" s="34"/>
    </row>
    <row r="23" spans="2:3" x14ac:dyDescent="0.2">
      <c r="B23" s="33"/>
      <c r="C23" s="34"/>
    </row>
    <row r="24" spans="2:3" x14ac:dyDescent="0.2">
      <c r="B24" s="33"/>
      <c r="C24" s="34"/>
    </row>
    <row r="25" spans="2:3" x14ac:dyDescent="0.2">
      <c r="B25" s="33"/>
      <c r="C25" s="34"/>
    </row>
  </sheetData>
  <sortState ref="B14:C25">
    <sortCondition ref="B14:B25" customList="enero,febrero,marzo,abril,mayo,junio,julio,agosto,septiembre,octubre,noviembre,diciembre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2"/>
  <sheetViews>
    <sheetView workbookViewId="0">
      <selection activeCell="D31" sqref="D31"/>
    </sheetView>
  </sheetViews>
  <sheetFormatPr baseColWidth="10" defaultRowHeight="12.75" x14ac:dyDescent="0.2"/>
  <cols>
    <col min="2" max="3" width="20.42578125" customWidth="1"/>
    <col min="4" max="4" width="22.85546875" customWidth="1"/>
    <col min="5" max="5" width="19.7109375" customWidth="1"/>
    <col min="6" max="6" width="20.140625" customWidth="1"/>
    <col min="7" max="7" width="23.28515625" customWidth="1"/>
    <col min="8" max="8" width="21.28515625" customWidth="1"/>
    <col min="9" max="9" width="18.85546875" customWidth="1"/>
    <col min="10" max="10" width="19.5703125" customWidth="1"/>
    <col min="11" max="11" width="20" customWidth="1"/>
    <col min="12" max="12" width="21" customWidth="1"/>
    <col min="13" max="13" width="20.140625" customWidth="1"/>
  </cols>
  <sheetData>
    <row r="2" spans="1:13" ht="15" x14ac:dyDescent="0.2">
      <c r="A2" s="61" t="s">
        <v>40</v>
      </c>
    </row>
    <row r="5" spans="1:13" x14ac:dyDescent="0.2">
      <c r="A5" s="60" t="s">
        <v>26</v>
      </c>
      <c r="B5" s="60" t="s">
        <v>2</v>
      </c>
      <c r="C5" s="60" t="s">
        <v>1</v>
      </c>
      <c r="D5" s="60" t="s">
        <v>4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0" t="s">
        <v>15</v>
      </c>
      <c r="L5" s="60" t="s">
        <v>16</v>
      </c>
      <c r="M5" s="60" t="s">
        <v>3</v>
      </c>
    </row>
    <row r="6" spans="1:13" x14ac:dyDescent="0.2">
      <c r="A6" s="33">
        <v>2016</v>
      </c>
      <c r="B6" s="53">
        <v>2603.1215999999999</v>
      </c>
      <c r="C6" s="53">
        <v>2873.8462463999999</v>
      </c>
      <c r="D6" s="53">
        <v>3172.7262560255999</v>
      </c>
      <c r="E6" s="53">
        <v>3502.6897866522622</v>
      </c>
      <c r="F6" s="53">
        <v>3866.9695244640975</v>
      </c>
      <c r="G6" s="53">
        <v>4269.1343550083639</v>
      </c>
      <c r="H6" s="53">
        <v>4713.1243279292339</v>
      </c>
      <c r="I6" s="53">
        <v>5203.2892580338739</v>
      </c>
      <c r="J6" s="53">
        <v>5744.431340869397</v>
      </c>
      <c r="K6" s="53">
        <v>6341.8522003198141</v>
      </c>
      <c r="L6" s="53">
        <v>7001.4048291530744</v>
      </c>
      <c r="M6" s="53">
        <v>7729.5509313849943</v>
      </c>
    </row>
    <row r="7" spans="1:13" x14ac:dyDescent="0.2">
      <c r="A7" s="33">
        <v>2017</v>
      </c>
      <c r="B7" s="53">
        <v>8533.4242282490341</v>
      </c>
      <c r="C7" s="53">
        <v>9420.9003479869334</v>
      </c>
      <c r="D7" s="53">
        <v>10400.673984177574</v>
      </c>
      <c r="E7" s="53">
        <v>11482.344078532042</v>
      </c>
      <c r="F7" s="53">
        <v>12676.507862699375</v>
      </c>
      <c r="G7" s="53">
        <v>13994.864680420109</v>
      </c>
      <c r="H7" s="53">
        <v>15450.3306071838</v>
      </c>
      <c r="I7" s="53">
        <v>17057.164990330915</v>
      </c>
      <c r="J7" s="53">
        <v>18831.11014932533</v>
      </c>
      <c r="K7" s="53">
        <v>20789.545604855164</v>
      </c>
      <c r="L7" s="53">
        <v>22951.658347760102</v>
      </c>
      <c r="M7" s="53">
        <v>25338.63081592715</v>
      </c>
    </row>
    <row r="8" spans="1:13" x14ac:dyDescent="0.2">
      <c r="A8" s="33">
        <v>2018</v>
      </c>
      <c r="B8" s="50">
        <v>49486.3</v>
      </c>
      <c r="C8" s="50">
        <v>82642.100000000006</v>
      </c>
      <c r="D8" s="50">
        <v>119004.6</v>
      </c>
      <c r="E8" s="50">
        <v>219206.5</v>
      </c>
      <c r="F8" s="50">
        <v>436659.3</v>
      </c>
      <c r="G8" s="50">
        <v>990343.3</v>
      </c>
      <c r="H8" s="50">
        <v>1883633</v>
      </c>
      <c r="I8" s="50">
        <v>3663666.2</v>
      </c>
      <c r="J8" s="50">
        <v>13035324.300000001</v>
      </c>
      <c r="K8" s="50">
        <v>26292249.100000001</v>
      </c>
      <c r="L8" s="50">
        <v>56126064.200000003</v>
      </c>
      <c r="M8" s="50">
        <v>128304182.8</v>
      </c>
    </row>
    <row r="9" spans="1:13" x14ac:dyDescent="0.2">
      <c r="A9" s="33">
        <v>2019</v>
      </c>
      <c r="B9" s="50">
        <f>'Desde 2015-2017 V3 y 2018 V4'!B24</f>
        <v>474853780.5</v>
      </c>
      <c r="C9" s="50">
        <f>'Desde 2015-2017 V3 y 2018 V4'!B23</f>
        <v>1030432703.7</v>
      </c>
      <c r="D9" s="51">
        <f>'Desde 2015-2017 V3 y 2018 V4'!B22</f>
        <v>1432301458.0999999</v>
      </c>
      <c r="E9" s="51">
        <f>'Desde 2015-2017 V3 y 2018 V4'!B21</f>
        <v>2208608848.4000001</v>
      </c>
      <c r="F9" s="51">
        <f>'Desde 2015-2017 V3 y 2018 V4'!B20</f>
        <v>0</v>
      </c>
      <c r="G9" s="51">
        <f>'Desde 2015-2017 V3 y 2018 V4'!B19</f>
        <v>0</v>
      </c>
      <c r="H9" s="51">
        <f>'Desde 2015-2017 V3 y 2018 V4'!B18</f>
        <v>0</v>
      </c>
      <c r="I9" s="51">
        <f>'Desde 2015-2017 V3 y 2018 V4'!B17</f>
        <v>0</v>
      </c>
      <c r="J9" s="51">
        <f>'Desde 2015-2017 V3 y 2018 V4'!B16</f>
        <v>0</v>
      </c>
      <c r="K9" s="51">
        <f>'Desde 2015-2017 V3 y 2018 V4'!B15</f>
        <v>0</v>
      </c>
      <c r="L9" s="51">
        <f>'Desde 2015-2017 V3 y 2018 V4'!B14</f>
        <v>0</v>
      </c>
      <c r="M9" s="51">
        <f>'Desde 2015-2017 V3 y 2018 V4'!B13</f>
        <v>0</v>
      </c>
    </row>
    <row r="10" spans="1:13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3" spans="1:13" x14ac:dyDescent="0.2">
      <c r="A13" s="33"/>
      <c r="B13" s="33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x14ac:dyDescent="0.2">
      <c r="A14" s="33"/>
      <c r="B14" s="33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33"/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">
      <c r="A16" s="33"/>
      <c r="B16" s="33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33"/>
      <c r="B17" s="33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">
      <c r="A21" s="33"/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x14ac:dyDescent="0.2">
      <c r="A22" s="33"/>
      <c r="B22" s="33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2">
      <c r="A23" s="33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x14ac:dyDescent="0.2">
      <c r="A25" s="33"/>
      <c r="B25" s="33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x14ac:dyDescent="0.2">
      <c r="A26" s="33"/>
      <c r="B26" s="33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">
      <c r="A27" s="33"/>
      <c r="B27" s="33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">
      <c r="A28" s="33"/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</sheetData>
  <sortState ref="A13:C24">
    <sortCondition descending="1" ref="A13:A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Desde 2015 con V4</vt:lpstr>
      <vt:lpstr>Desde 2015-2017 V3 y 2018 V4</vt:lpstr>
      <vt:lpstr>Para copiar a Contadito BA-V4</vt:lpstr>
      <vt:lpstr>Para copiar Contadito BA-V3-V4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SISTEMAS</dc:creator>
  <cp:lastModifiedBy>Laptop</cp:lastModifiedBy>
  <cp:lastPrinted>2010-02-18T15:13:17Z</cp:lastPrinted>
  <dcterms:created xsi:type="dcterms:W3CDTF">1999-02-01T15:19:02Z</dcterms:created>
  <dcterms:modified xsi:type="dcterms:W3CDTF">2019-05-28T20:19:10Z</dcterms:modified>
</cp:coreProperties>
</file>